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8130"/>
  </bookViews>
  <sheets>
    <sheet name="HOURLY PRODUCTION REPORT" sheetId="44" r:id="rId1"/>
    <sheet name="MACHANIC LIST (2)" sheetId="40" r:id="rId2"/>
    <sheet name="W.S.O ALLOWCATION (2)" sheetId="33" r:id="rId3"/>
    <sheet name="Daily check  (2)" sheetId="32" r:id="rId4"/>
    <sheet name="UPDATE AREA DISTRIBUTION" sheetId="30" r:id="rId5"/>
    <sheet name="  P.number (2)" sheetId="28" r:id="rId6"/>
    <sheet name="DHU report (2)" sheetId="27" r:id="rId7"/>
    <sheet name="Daily check " sheetId="25" r:id="rId8"/>
    <sheet name="Sheet10 (3)" sheetId="21" r:id="rId9"/>
    <sheet name="Sheet10 (4)" sheetId="22" r:id="rId10"/>
    <sheet name="Sheet10 (2)" sheetId="20" r:id="rId11"/>
    <sheet name="W.S.O ALLOWCATION" sheetId="12" r:id="rId12"/>
    <sheet name="LINE CHECK LIST " sheetId="1" r:id="rId13"/>
    <sheet name="INSTRACTION TO Q.I" sheetId="2" r:id="rId14"/>
    <sheet name="BEST WORK STUDY OFFICER " sheetId="3" r:id="rId15"/>
    <sheet name="ALL WORK STUDY OFFICER" sheetId="4" r:id="rId16"/>
    <sheet name="Sheet2" sheetId="5" r:id="rId17"/>
    <sheet name="  P.number" sheetId="6" r:id="rId18"/>
    <sheet name="DHU report" sheetId="7" r:id="rId19"/>
    <sheet name="AREA DISTRIBUTION" sheetId="8" r:id="rId20"/>
    <sheet name="NUMBER" sheetId="9" r:id="rId21"/>
    <sheet name="Sheet4" sheetId="10" r:id="rId22"/>
    <sheet name="Sheet3" sheetId="11" r:id="rId23"/>
    <sheet name="DIAGRAM CHECK LIST" sheetId="13" r:id="rId24"/>
    <sheet name="Sheet6" sheetId="14" r:id="rId25"/>
    <sheet name="Daily activities" sheetId="15" r:id="rId26"/>
    <sheet name="NEEDLE CHECK " sheetId="17" r:id="rId27"/>
    <sheet name="Sheet10" sheetId="18" r:id="rId28"/>
    <sheet name="BOTTLE NECK UP DATE" sheetId="19" r:id="rId29"/>
    <sheet name="Sheet8" sheetId="23" r:id="rId30"/>
    <sheet name="Sheet9" sheetId="24" r:id="rId31"/>
    <sheet name="STYLE DATA" sheetId="26" r:id="rId32"/>
    <sheet name="Sheet1" sheetId="29" r:id="rId33"/>
    <sheet name="any bonus " sheetId="31" r:id="rId34"/>
    <sheet name="ACHIEVE MEETING" sheetId="34" r:id="rId35"/>
    <sheet name="MACHINE SUMMERY (2)" sheetId="37" r:id="rId36"/>
    <sheet name="MACHANIC LIST" sheetId="38" r:id="rId37"/>
    <sheet name="MACHINE SUMMERY" sheetId="35" r:id="rId38"/>
    <sheet name="Sheet5" sheetId="36" r:id="rId39"/>
    <sheet name="INSTRUCTION OF OPERATOR" sheetId="39" r:id="rId40"/>
    <sheet name="FORMAT RECIEVING" sheetId="41" r:id="rId41"/>
    <sheet name="CRITECAL PROCESS ANALYZE" sheetId="42" r:id="rId42"/>
    <sheet name="Daily Production Report" sheetId="43" r:id="rId43"/>
    <sheet name="Sheet11" sheetId="45" r:id="rId44"/>
    <sheet name="Attendence" sheetId="46" r:id="rId45"/>
    <sheet name="Daily activities cutting wso" sheetId="47" r:id="rId46"/>
  </sheets>
  <definedNames>
    <definedName name="_xlnm._FilterDatabase" localSheetId="24" hidden="1">Sheet6!$C$10:$F$10</definedName>
    <definedName name="_xlnm.Print_Area" localSheetId="25">'Daily activities'!$A$1:$F$41</definedName>
    <definedName name="_xlnm.Print_Area" localSheetId="7">'Daily check '!$A$1:$E$34</definedName>
    <definedName name="_xlnm.Print_Area" localSheetId="3">'Daily check  (2)'!$A$1:$H$15</definedName>
    <definedName name="_xlnm.Print_Area" localSheetId="40">'FORMAT RECIEVING'!$A$1:$G$23</definedName>
    <definedName name="_xlnm.Print_Area" localSheetId="12">'LINE CHECK LIST '!$A$1:$I$24</definedName>
    <definedName name="_xlnm.Print_Area" localSheetId="36">'MACHANIC LIST'!$A$1:$P$69</definedName>
    <definedName name="_xlnm.Print_Area" localSheetId="1">'MACHANIC LIST (2)'!$A$1:$P$69</definedName>
    <definedName name="_xlnm.Print_Area" localSheetId="37">'MACHINE SUMMERY'!$A$1:$M$40</definedName>
    <definedName name="_xlnm.Print_Area" localSheetId="35">'MACHINE SUMMERY (2)'!$A$1:$P$69</definedName>
    <definedName name="_xlnm.Print_Area" localSheetId="20">NUMBER!$A$1:$H$7</definedName>
    <definedName name="_xlnm.Print_Area" localSheetId="32">Sheet1!$A$1:$I$57</definedName>
    <definedName name="_xlnm.Print_Area" localSheetId="24">Sheet6!$A$1:$I$19</definedName>
  </definedNames>
  <calcPr calcId="124519"/>
</workbook>
</file>

<file path=xl/calcChain.xml><?xml version="1.0" encoding="utf-8"?>
<calcChain xmlns="http://schemas.openxmlformats.org/spreadsheetml/2006/main">
  <c r="N28" i="40"/>
  <c r="M28"/>
  <c r="L28"/>
  <c r="K28"/>
  <c r="J28"/>
  <c r="I28"/>
  <c r="H28"/>
  <c r="G28"/>
  <c r="F28"/>
  <c r="E28"/>
  <c r="D28"/>
  <c r="C28"/>
  <c r="B28"/>
  <c r="O28" s="1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J28" i="38"/>
  <c r="H28"/>
  <c r="N28"/>
  <c r="M28"/>
  <c r="L28"/>
  <c r="K28"/>
  <c r="I28"/>
  <c r="G28"/>
  <c r="F28"/>
  <c r="E28"/>
  <c r="D28"/>
  <c r="C28"/>
  <c r="B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8" i="37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7"/>
  <c r="O6"/>
  <c r="M28"/>
  <c r="B28"/>
  <c r="N28"/>
  <c r="O28" s="1"/>
  <c r="C28"/>
  <c r="D28"/>
  <c r="E28"/>
  <c r="F28"/>
  <c r="G28"/>
  <c r="H28"/>
  <c r="I28"/>
  <c r="J28"/>
  <c r="K28"/>
  <c r="L28"/>
  <c r="O28" i="38" l="1"/>
  <c r="G31" i="29"/>
  <c r="G29"/>
  <c r="G9"/>
  <c r="G11"/>
  <c r="G13"/>
  <c r="G15"/>
  <c r="G17"/>
  <c r="G19"/>
  <c r="G21"/>
  <c r="G23"/>
  <c r="G25"/>
  <c r="G27"/>
  <c r="G7"/>
  <c r="D34" s="1"/>
  <c r="D35" l="1"/>
  <c r="D18" i="14"/>
  <c r="D16"/>
  <c r="D14"/>
  <c r="D15"/>
  <c r="D19" l="1"/>
  <c r="D17"/>
  <c r="F14"/>
  <c r="K18"/>
  <c r="L8"/>
  <c r="L7"/>
  <c r="L10" l="1"/>
  <c r="F12" l="1"/>
  <c r="F7"/>
  <c r="F8"/>
  <c r="F10"/>
  <c r="F11"/>
  <c r="F17"/>
  <c r="F18"/>
  <c r="F19"/>
  <c r="F6"/>
  <c r="N20" i="11" l="1"/>
  <c r="M20"/>
  <c r="G28"/>
  <c r="I28"/>
  <c r="E28"/>
  <c r="F28"/>
  <c r="H5"/>
  <c r="H21"/>
  <c r="H7"/>
  <c r="H8"/>
  <c r="H9"/>
  <c r="H10"/>
  <c r="H11"/>
  <c r="H12"/>
  <c r="H13"/>
  <c r="H14"/>
  <c r="H15"/>
  <c r="H16"/>
  <c r="H17"/>
  <c r="H18"/>
  <c r="H19"/>
  <c r="H20"/>
  <c r="H22"/>
  <c r="H23"/>
  <c r="H24"/>
  <c r="H25"/>
  <c r="H26"/>
  <c r="H27"/>
  <c r="H6"/>
  <c r="I28" i="5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H28" i="11" l="1"/>
</calcChain>
</file>

<file path=xl/sharedStrings.xml><?xml version="1.0" encoding="utf-8"?>
<sst xmlns="http://schemas.openxmlformats.org/spreadsheetml/2006/main" count="2886" uniqueCount="882">
  <si>
    <t>NATURAL DENIMS LTD.</t>
  </si>
  <si>
    <t>ASHULIA  TONGABARI SAVER DHAKA</t>
  </si>
  <si>
    <t>LINE CHECK LIST</t>
  </si>
  <si>
    <t>S/L</t>
  </si>
  <si>
    <t xml:space="preserve">NAME </t>
  </si>
  <si>
    <t>CHECK TIME</t>
  </si>
  <si>
    <t xml:space="preserve">BEFORE LUNCH </t>
  </si>
  <si>
    <t xml:space="preserve">AFTER LUNCH </t>
  </si>
  <si>
    <t>STAYING PLACE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</si>
  <si>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</si>
  <si>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</si>
  <si>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</si>
  <si>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</si>
  <si>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</si>
  <si>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</si>
  <si>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</si>
  <si>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</si>
  <si>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</si>
  <si>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</si>
  <si>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</si>
  <si>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</si>
  <si>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</si>
  <si>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 xml:space="preserve">SECTION </t>
  </si>
  <si>
    <t>DATE :-</t>
  </si>
  <si>
    <t>MR. PARTHO</t>
  </si>
  <si>
    <t>MR. JAMAL</t>
  </si>
  <si>
    <t xml:space="preserve">MR. ARIF </t>
  </si>
  <si>
    <t>MR. ISMAIL</t>
  </si>
  <si>
    <t>MR. MAMUN</t>
  </si>
  <si>
    <t>MR. RIYAD</t>
  </si>
  <si>
    <t>ACTIVITIES</t>
  </si>
  <si>
    <t>SIGNATURE</t>
  </si>
  <si>
    <t>INSTRUCTION TO Q.C / Q.I</t>
  </si>
  <si>
    <t xml:space="preserve">Gmnt. Description </t>
  </si>
  <si>
    <t xml:space="preserve">Instructed by </t>
  </si>
  <si>
    <t>Instructed to End line Q.I.S</t>
  </si>
  <si>
    <t xml:space="preserve">Singature for understanding </t>
  </si>
  <si>
    <t xml:space="preserve">S.No </t>
  </si>
  <si>
    <t xml:space="preserve">Operation/Area </t>
  </si>
  <si>
    <t>Details</t>
  </si>
  <si>
    <t>:</t>
  </si>
  <si>
    <t xml:space="preserve">Buyer </t>
  </si>
  <si>
    <t xml:space="preserve">Style  </t>
  </si>
  <si>
    <t>P.O No</t>
  </si>
  <si>
    <t>Section    :</t>
  </si>
  <si>
    <t>Date          :</t>
  </si>
  <si>
    <t>Factory     :</t>
  </si>
  <si>
    <t>SKETCH</t>
  </si>
  <si>
    <t>Prepared by - IE Department</t>
  </si>
  <si>
    <t xml:space="preserve">BEST WORK STUDY OFFICER </t>
  </si>
  <si>
    <t>NAME</t>
  </si>
  <si>
    <t>PARTHO</t>
  </si>
  <si>
    <t>JAMAL</t>
  </si>
  <si>
    <t>SADIK</t>
  </si>
  <si>
    <t>HANNAN</t>
  </si>
  <si>
    <t>ARIF</t>
  </si>
  <si>
    <t>PLABON</t>
  </si>
  <si>
    <t>MAHBUB</t>
  </si>
  <si>
    <t>SAMRAT</t>
  </si>
  <si>
    <t>ARIFIN</t>
  </si>
  <si>
    <t>LINE</t>
  </si>
  <si>
    <t>14</t>
  </si>
  <si>
    <t>15</t>
  </si>
  <si>
    <t>16</t>
  </si>
  <si>
    <t>17</t>
  </si>
  <si>
    <t>18</t>
  </si>
  <si>
    <t>19</t>
  </si>
  <si>
    <t>20</t>
  </si>
  <si>
    <t>X</t>
  </si>
  <si>
    <t>DATE</t>
  </si>
  <si>
    <t>METHOD SCORE</t>
  </si>
  <si>
    <t>PRODUCTION/SCORE</t>
  </si>
  <si>
    <t>EFFICIENCY/SCORE</t>
  </si>
  <si>
    <t>METHOD /SCORE</t>
  </si>
  <si>
    <t>KONOK</t>
  </si>
  <si>
    <t>REFAT</t>
  </si>
  <si>
    <t>ISMAIL</t>
  </si>
  <si>
    <t>ANIK</t>
  </si>
  <si>
    <t>JASIM</t>
  </si>
  <si>
    <t>PARVEZ</t>
  </si>
  <si>
    <t>MAMUN</t>
  </si>
  <si>
    <t>SHAHIN</t>
  </si>
  <si>
    <t xml:space="preserve">SAMRAT </t>
  </si>
  <si>
    <t>TOGOR</t>
  </si>
  <si>
    <t>DELOWER</t>
  </si>
  <si>
    <t>JAMAl</t>
  </si>
  <si>
    <t>ARIFUL</t>
  </si>
  <si>
    <t>HASAN</t>
  </si>
  <si>
    <t>FAHEMA</t>
  </si>
  <si>
    <t>MIJAN</t>
  </si>
  <si>
    <t>21</t>
  </si>
  <si>
    <t>RIYED</t>
  </si>
  <si>
    <t>22</t>
  </si>
  <si>
    <t>AINK HULDER</t>
  </si>
  <si>
    <t>23</t>
  </si>
  <si>
    <t>OWISE</t>
  </si>
  <si>
    <t>SALARY SHEET</t>
  </si>
  <si>
    <t xml:space="preserve">SAMPLE SECTION </t>
  </si>
  <si>
    <t>CARD NO.</t>
  </si>
  <si>
    <t xml:space="preserve">DEGIGNATION </t>
  </si>
  <si>
    <t xml:space="preserve">JOIN DATE </t>
  </si>
  <si>
    <t>PRESENT SALARY</t>
  </si>
  <si>
    <t>INCRISE SALARY</t>
  </si>
  <si>
    <t>TOTAL SALARY</t>
  </si>
  <si>
    <t>SIGN</t>
  </si>
  <si>
    <t xml:space="preserve">REMARK </t>
  </si>
  <si>
    <t>W.S.O</t>
  </si>
  <si>
    <t>I.E</t>
  </si>
  <si>
    <t>03.03.2012</t>
  </si>
  <si>
    <t>02.04.2012</t>
  </si>
  <si>
    <t>17.04.2012</t>
  </si>
  <si>
    <t>15.09.2012</t>
  </si>
  <si>
    <t>03.11.2012</t>
  </si>
  <si>
    <t>24.11.2012</t>
  </si>
  <si>
    <t>12.12.2012</t>
  </si>
  <si>
    <t>15.01.2013</t>
  </si>
  <si>
    <t>09.02.2013</t>
  </si>
  <si>
    <t>16.03.2013</t>
  </si>
  <si>
    <t>13.03.2013</t>
  </si>
  <si>
    <t>20.04.2013</t>
  </si>
  <si>
    <t>02.05.2013</t>
  </si>
  <si>
    <t>09.05.2013</t>
  </si>
  <si>
    <t>25.05.2013</t>
  </si>
  <si>
    <t>……………………….</t>
  </si>
  <si>
    <t>……………………………………..</t>
  </si>
  <si>
    <t>………………………….</t>
  </si>
  <si>
    <t>……………………………..</t>
  </si>
  <si>
    <t>INCHARGE</t>
  </si>
  <si>
    <t>FINISHING MANAGER</t>
  </si>
  <si>
    <t>A.G.M (PRO)</t>
  </si>
  <si>
    <t>G.M (PRO)</t>
  </si>
  <si>
    <t>DIRCTOR ( ADMIN)</t>
  </si>
  <si>
    <t xml:space="preserve">RESPONSSIBLE AREA </t>
  </si>
  <si>
    <t>ANALYZER</t>
  </si>
  <si>
    <t>FINISHING (4 TO 6)</t>
  </si>
  <si>
    <t xml:space="preserve">REPORTING </t>
  </si>
  <si>
    <t>SEWING (07 TO 08)</t>
  </si>
  <si>
    <t>SEWING (09 TO 10)</t>
  </si>
  <si>
    <t>SEWING (15 TO 16)</t>
  </si>
  <si>
    <t>FINISHING (01 TO 03)</t>
  </si>
  <si>
    <t>PLANING OFFICER</t>
  </si>
  <si>
    <t>SEWING (13 TO 14)</t>
  </si>
  <si>
    <t>SEWING (03 TO 04)</t>
  </si>
  <si>
    <t>SEWING (11 TO 12)</t>
  </si>
  <si>
    <t>SEWING (05 TO 06)</t>
  </si>
  <si>
    <t>SEWING (19 TO 20)</t>
  </si>
  <si>
    <t>MAINTENANCE</t>
  </si>
  <si>
    <t>O.T  UPDATE</t>
  </si>
  <si>
    <t xml:space="preserve">CAD </t>
  </si>
  <si>
    <t>CUTTING (01 TO 05)</t>
  </si>
  <si>
    <t>SEWING (1 &amp; 2)</t>
  </si>
  <si>
    <t>SEWING (17 &amp; 18)</t>
  </si>
  <si>
    <t xml:space="preserve">TAJUL ISLAM </t>
  </si>
  <si>
    <t>MOBILE NUMBER</t>
  </si>
  <si>
    <t>WASH</t>
  </si>
  <si>
    <t xml:space="preserve">SOP CHECK </t>
  </si>
  <si>
    <t>TOTAL</t>
  </si>
  <si>
    <t>SCORE</t>
  </si>
  <si>
    <t>TOTAL SCORE</t>
  </si>
  <si>
    <t xml:space="preserve">ALL WORK STUDY OFFICER'S NAME AND MOBILE NUMBER </t>
  </si>
  <si>
    <t>AINK HASAN</t>
  </si>
  <si>
    <t>FINISHING (04 TO 06)</t>
  </si>
  <si>
    <t>01677467392</t>
  </si>
  <si>
    <t>01921038130</t>
  </si>
  <si>
    <t>01722197212</t>
  </si>
  <si>
    <t>01961506372</t>
  </si>
  <si>
    <t>01720027942</t>
  </si>
  <si>
    <t>01719523315</t>
  </si>
  <si>
    <t>01914481379</t>
  </si>
  <si>
    <t>01916998997</t>
  </si>
  <si>
    <t>01729406334</t>
  </si>
  <si>
    <t>01929148168</t>
  </si>
  <si>
    <t>01710794379</t>
  </si>
  <si>
    <t>01716227872</t>
  </si>
  <si>
    <t>01713738909</t>
  </si>
  <si>
    <t>01911027838</t>
  </si>
  <si>
    <t>01731659982</t>
  </si>
  <si>
    <t>01925517884</t>
  </si>
  <si>
    <t>01734172424</t>
  </si>
  <si>
    <t>01913871698</t>
  </si>
  <si>
    <t>01722317372</t>
  </si>
  <si>
    <t>01717713111</t>
  </si>
  <si>
    <t>01912762406</t>
  </si>
  <si>
    <t>01674969198</t>
  </si>
  <si>
    <t>01714849092</t>
  </si>
  <si>
    <t>NATURAL DNIMS LTD.</t>
  </si>
  <si>
    <t>TONGA BARI ASHULIA, SAVAR. DHAKA.</t>
  </si>
  <si>
    <t xml:space="preserve">DATE : </t>
  </si>
  <si>
    <t>LINE NO</t>
  </si>
  <si>
    <t>BUYER</t>
  </si>
  <si>
    <t>STYLE</t>
  </si>
  <si>
    <t>INLINE CHECK QTY</t>
  </si>
  <si>
    <t>ALTER QTY</t>
  </si>
  <si>
    <t>D.H.U</t>
  </si>
  <si>
    <t>ENDLINE CHECK QTY</t>
  </si>
  <si>
    <t>FRONT</t>
  </si>
  <si>
    <t>BACK</t>
  </si>
  <si>
    <t>WAIST</t>
  </si>
  <si>
    <t>PREPAID BY</t>
  </si>
  <si>
    <t>P.M</t>
  </si>
  <si>
    <r>
      <t xml:space="preserve">              </t>
    </r>
    <r>
      <rPr>
        <b/>
        <u/>
        <sz val="11"/>
        <rFont val="Arial"/>
        <family val="2"/>
      </rPr>
      <t xml:space="preserve"> P.M</t>
    </r>
  </si>
  <si>
    <t>Q.A.M</t>
  </si>
  <si>
    <t>G.M</t>
  </si>
  <si>
    <t xml:space="preserve">                       D.H.U REPORT           </t>
  </si>
  <si>
    <t xml:space="preserve">SAMPLE RACK AREA </t>
  </si>
  <si>
    <t>AREA</t>
  </si>
  <si>
    <t>REMARK</t>
  </si>
  <si>
    <t>S/L NO</t>
  </si>
  <si>
    <t>…………………………………………..</t>
  </si>
  <si>
    <t>………………………………………</t>
  </si>
  <si>
    <t>we:`ª:</t>
  </si>
  <si>
    <t>STEERING COMMITTEE MEMBER</t>
  </si>
  <si>
    <t>1. MR.REFAT    2.MR JASIM  3.MR.DELOWER  4.MR. PARTHO</t>
  </si>
  <si>
    <t xml:space="preserve">ALL OVER RESPONSIBILITY . </t>
  </si>
  <si>
    <t xml:space="preserve"> MR. KONOK DEWAN</t>
  </si>
  <si>
    <t>TOTAL IE TEAM MEMBUR</t>
  </si>
  <si>
    <t>SL NO</t>
  </si>
  <si>
    <t xml:space="preserve">MR. KONOK DEWAN </t>
  </si>
  <si>
    <t xml:space="preserve">MR. RIFAT </t>
  </si>
  <si>
    <t>MR. ANIK</t>
  </si>
  <si>
    <t>MR. JASIM</t>
  </si>
  <si>
    <t xml:space="preserve">        MR. HANNAN</t>
  </si>
  <si>
    <t>MR. SHAHIN</t>
  </si>
  <si>
    <t>MR. MAHBUB</t>
  </si>
  <si>
    <t xml:space="preserve">MR. PARVEZ </t>
  </si>
  <si>
    <t>MR. SAMRAT</t>
  </si>
  <si>
    <t>MR. TOGOR</t>
  </si>
  <si>
    <t>MR.DELOWER</t>
  </si>
  <si>
    <t xml:space="preserve">MR. JAMAL </t>
  </si>
  <si>
    <t>MR. PLABON</t>
  </si>
  <si>
    <t>MR.SADIK</t>
  </si>
  <si>
    <t>MR. HASAN</t>
  </si>
  <si>
    <t>MR. RIAD</t>
  </si>
  <si>
    <t>MR. MIZAN</t>
  </si>
  <si>
    <t>MR. TAJUL</t>
  </si>
  <si>
    <t>MR. YOASE</t>
  </si>
  <si>
    <t>S.C.M NAME</t>
  </si>
  <si>
    <t>RIFAT</t>
  </si>
  <si>
    <t>Line-10</t>
  </si>
  <si>
    <t>Line-11</t>
  </si>
  <si>
    <t>Line-12</t>
  </si>
  <si>
    <t>Line-13</t>
  </si>
  <si>
    <t>Line-14</t>
  </si>
  <si>
    <t>Line-18</t>
  </si>
  <si>
    <t>SL</t>
  </si>
  <si>
    <t>BUA</t>
  </si>
  <si>
    <t>MASQUE</t>
  </si>
  <si>
    <t>5'S MAIN RESPONSIBILITY PARSON.</t>
  </si>
  <si>
    <t xml:space="preserve">ALL WORK STUDY OFFICER'S NAME  &amp; RESPONSIBLE AREA </t>
  </si>
  <si>
    <t>DESIGNATION</t>
  </si>
  <si>
    <t xml:space="preserve">PLANING </t>
  </si>
  <si>
    <t xml:space="preserve">NATURAL DENIMS LTD. </t>
  </si>
  <si>
    <t>TONGABARI ASHULIA SAVER DHAKA</t>
  </si>
  <si>
    <t>DIAGRAM CHECK LIST</t>
  </si>
  <si>
    <t xml:space="preserve">SL.NO </t>
  </si>
  <si>
    <t>W/S OFFICER'S NAME</t>
  </si>
  <si>
    <t>NO OF DAY</t>
  </si>
  <si>
    <t>OK</t>
  </si>
  <si>
    <t>NOT OK</t>
  </si>
  <si>
    <t xml:space="preserve">PERPARED BY </t>
  </si>
  <si>
    <t>CHECK BY</t>
  </si>
  <si>
    <t>……………………………………</t>
  </si>
  <si>
    <t xml:space="preserve">TAZUL ISLAM </t>
  </si>
  <si>
    <t xml:space="preserve">TONGABARI ASHULIA SAVAR DHAKA </t>
  </si>
  <si>
    <t>STYLE WISE PRODUCTION  &amp; WASH RECEIVE</t>
  </si>
  <si>
    <t>T.OUTPUT</t>
  </si>
  <si>
    <t>WASH RECEIVE</t>
  </si>
  <si>
    <t>BALANCE</t>
  </si>
  <si>
    <t>20474 APJ (97)</t>
  </si>
  <si>
    <t>11794 (OS)</t>
  </si>
  <si>
    <t>55740 ERIK (3color)</t>
  </si>
  <si>
    <t>ID22011</t>
  </si>
  <si>
    <t>20475 APJ (96)</t>
  </si>
  <si>
    <t>ID22021</t>
  </si>
  <si>
    <t>MANGO</t>
  </si>
  <si>
    <t>SOLIVER</t>
  </si>
  <si>
    <t>KAPHAL</t>
  </si>
  <si>
    <t>G.ZENNER</t>
  </si>
  <si>
    <t>IDS</t>
  </si>
  <si>
    <t>ACTION</t>
  </si>
  <si>
    <t>DATE:</t>
  </si>
  <si>
    <t>Philip</t>
  </si>
  <si>
    <t>08.09.2013</t>
  </si>
  <si>
    <t>ID22001</t>
  </si>
  <si>
    <t>NEEDLE CHANGE RECORD</t>
  </si>
  <si>
    <t>BUYER:</t>
  </si>
  <si>
    <t xml:space="preserve">Style: </t>
  </si>
  <si>
    <t>DETE</t>
  </si>
  <si>
    <t>CARD NO</t>
  </si>
  <si>
    <t>M/C NO.</t>
  </si>
  <si>
    <t>TIME</t>
  </si>
  <si>
    <t>OPERATOR</t>
  </si>
  <si>
    <t>NEEDLE MAN</t>
  </si>
  <si>
    <t>LINE NO.</t>
  </si>
  <si>
    <t>SL.NO.</t>
  </si>
  <si>
    <t xml:space="preserve">OPERATION </t>
  </si>
  <si>
    <t>24</t>
  </si>
  <si>
    <t>25</t>
  </si>
  <si>
    <t>26</t>
  </si>
  <si>
    <t>27</t>
  </si>
  <si>
    <t>28</t>
  </si>
  <si>
    <t>29</t>
  </si>
  <si>
    <t>30</t>
  </si>
  <si>
    <t>PREPARED BY</t>
  </si>
  <si>
    <t>……………………..</t>
  </si>
  <si>
    <t>PRODUCTION MANAGER</t>
  </si>
  <si>
    <t>…………………………………….</t>
  </si>
  <si>
    <t>COLOR</t>
  </si>
  <si>
    <t xml:space="preserve">MD. JASIM </t>
  </si>
  <si>
    <t>MD.KONOK   (ALL OVER RESPONSIBILITY)</t>
  </si>
  <si>
    <t>OYASE</t>
  </si>
  <si>
    <t>FRONT GLASS</t>
  </si>
  <si>
    <t xml:space="preserve"> SHOE BOX AREA </t>
  </si>
  <si>
    <t xml:space="preserve">      cÖ‡Z¨‡K wbR Gwiqvi mv‡_ M­vm cwi®‹vi Ki‡eb|</t>
  </si>
  <si>
    <t>MD.MAHBUB</t>
  </si>
  <si>
    <t>MD.JAMAL</t>
  </si>
  <si>
    <t>ZAHID</t>
  </si>
  <si>
    <t xml:space="preserve">FINISHING HOURLY PRODUCTION </t>
  </si>
  <si>
    <t xml:space="preserve">SEWING HOURLY PRODUCTION </t>
  </si>
  <si>
    <t>08-09</t>
  </si>
  <si>
    <t>09-10</t>
  </si>
  <si>
    <t>10-11</t>
  </si>
  <si>
    <t>11-12</t>
  </si>
  <si>
    <t>02-03</t>
  </si>
  <si>
    <t>12-01</t>
  </si>
  <si>
    <t>03-04</t>
  </si>
  <si>
    <t>04-05</t>
  </si>
  <si>
    <t>05-06</t>
  </si>
  <si>
    <t>06-07</t>
  </si>
  <si>
    <t xml:space="preserve">TOTAL </t>
  </si>
  <si>
    <t>LINE WISE MANPOWER</t>
  </si>
  <si>
    <t>MAN POWER</t>
  </si>
  <si>
    <t>HELPER</t>
  </si>
  <si>
    <t>FLOOR WISE CUTTING</t>
  </si>
  <si>
    <t>1st</t>
  </si>
  <si>
    <t>2nd</t>
  </si>
  <si>
    <t>3rd</t>
  </si>
  <si>
    <t>4th</t>
  </si>
  <si>
    <t>5th</t>
  </si>
  <si>
    <t>DAY INSPECTION SCHEDULE</t>
  </si>
  <si>
    <t>O/R QUANTITY</t>
  </si>
  <si>
    <t>SHIP QUANTITY</t>
  </si>
  <si>
    <t>G.TOTAL</t>
  </si>
  <si>
    <t>20/11/2013</t>
  </si>
  <si>
    <t>TONGABARI ASHULIA SAVER DHAKA.</t>
  </si>
  <si>
    <t>DAILYBACESS BOTTLE NECK  UPDATE</t>
  </si>
  <si>
    <t xml:space="preserve">LINE NO </t>
  </si>
  <si>
    <t xml:space="preserve">STYLE </t>
  </si>
  <si>
    <t>PROCESS</t>
  </si>
  <si>
    <t xml:space="preserve">LINE CHIEF SIGN </t>
  </si>
  <si>
    <t>W.S.O SIGN</t>
  </si>
  <si>
    <t xml:space="preserve">Technician SIGN </t>
  </si>
  <si>
    <t>IN CHARGE SIGN</t>
  </si>
  <si>
    <t>LINE-01</t>
  </si>
  <si>
    <t>LINE-02</t>
  </si>
  <si>
    <t>LINE-03</t>
  </si>
  <si>
    <t>LINE-04</t>
  </si>
  <si>
    <t>LINE-05</t>
  </si>
  <si>
    <t>LINE-06</t>
  </si>
  <si>
    <t>LINE-07</t>
  </si>
  <si>
    <t>LINE-08</t>
  </si>
  <si>
    <t>LINE-09</t>
  </si>
  <si>
    <t>LINE-10</t>
  </si>
  <si>
    <t>LINE-11</t>
  </si>
  <si>
    <t>LINE-12</t>
  </si>
  <si>
    <t>LINE-13</t>
  </si>
  <si>
    <t>LINE-14</t>
  </si>
  <si>
    <t>LINE-15</t>
  </si>
  <si>
    <t>LINE-16</t>
  </si>
  <si>
    <t>LINE-17</t>
  </si>
  <si>
    <t>LINE-18</t>
  </si>
  <si>
    <t>LINE-19</t>
  </si>
  <si>
    <t>LINE-20</t>
  </si>
  <si>
    <t>DRAWER NO.01</t>
  </si>
  <si>
    <t>MD. SADIK (W.S.O)</t>
  </si>
  <si>
    <t>SL.NO</t>
  </si>
  <si>
    <t xml:space="preserve">DESCRIPTION </t>
  </si>
  <si>
    <t>QUANTITY</t>
  </si>
  <si>
    <t>STYLE FILE</t>
  </si>
  <si>
    <t xml:space="preserve">SKILL INVENTORY FILE </t>
  </si>
  <si>
    <t>LINE BALANCING BOOK</t>
  </si>
  <si>
    <t xml:space="preserve">LOST TIME RECORD FILE </t>
  </si>
  <si>
    <t xml:space="preserve">METHOD STUDY FILE </t>
  </si>
  <si>
    <t xml:space="preserve">HAND FILE </t>
  </si>
  <si>
    <t>INPUT MONITORING FILE</t>
  </si>
  <si>
    <t>CAPACITY STUDY FILE</t>
  </si>
  <si>
    <t>GARMENTS ANALIZE FILE</t>
  </si>
  <si>
    <t>OPERATION BREAKDOWN</t>
  </si>
  <si>
    <t>PRODUCTION STUDY FILE</t>
  </si>
  <si>
    <t>FORECUST FILE</t>
  </si>
  <si>
    <t>CLIP BOARD</t>
  </si>
  <si>
    <t>NOTE BOOK /DAIRY</t>
  </si>
  <si>
    <t>PEN &amp; PENCIL</t>
  </si>
  <si>
    <t>SEWING TRANNING FILE</t>
  </si>
  <si>
    <t>MD. JAMAL (W.S.O)</t>
  </si>
  <si>
    <t>DRAWER NO.02</t>
  </si>
  <si>
    <t>MD. HANNAN (W.S.O)</t>
  </si>
  <si>
    <t>MD. TOGOR (W.S.O)</t>
  </si>
  <si>
    <t>DRAWER NO.03</t>
  </si>
  <si>
    <t>MD. PLABON (W.S.O)</t>
  </si>
  <si>
    <t>MD. ARIFIN (W.S.O)</t>
  </si>
  <si>
    <t>DRAWER NO.04</t>
  </si>
  <si>
    <t>MD. MAHBUB (W.S.O)</t>
  </si>
  <si>
    <t>MD. ZAHID (W.S.O)</t>
  </si>
  <si>
    <t>S/L NO.</t>
  </si>
  <si>
    <t>DAILY ACTIVITIES</t>
  </si>
  <si>
    <t>DATE OF:</t>
  </si>
  <si>
    <t>LINE NO.          :</t>
  </si>
  <si>
    <t>W.S.O. NAME :</t>
  </si>
  <si>
    <t xml:space="preserve">WORK DESCRIPTION </t>
  </si>
  <si>
    <t>START TIME</t>
  </si>
  <si>
    <t>END TIME</t>
  </si>
  <si>
    <t>TOTAL TIME</t>
  </si>
  <si>
    <t>………………………………</t>
  </si>
  <si>
    <t>……………………………..                                                                ……………………………..</t>
  </si>
  <si>
    <t xml:space="preserve">PROBLEM </t>
  </si>
  <si>
    <t>DATE                    :</t>
  </si>
  <si>
    <t xml:space="preserve">      PERPARED BY                                                           TECHNITIAN</t>
  </si>
  <si>
    <t>IE INCHARGE</t>
  </si>
  <si>
    <t>…………………………</t>
  </si>
  <si>
    <t>SOLUTION</t>
  </si>
  <si>
    <t>MURTAZA</t>
  </si>
  <si>
    <t>A.RAHMAN</t>
  </si>
  <si>
    <t>SEWING (01 TO 04)</t>
  </si>
  <si>
    <t>SEWING (05 TO 08)</t>
  </si>
  <si>
    <t>FAHIM</t>
  </si>
  <si>
    <t>SEWING (09 TO 12)</t>
  </si>
  <si>
    <t>SEWING (13 TO 16)</t>
  </si>
  <si>
    <t>RAFIQUE</t>
  </si>
  <si>
    <t>SEWING (17 TO 20)</t>
  </si>
  <si>
    <t>REPOTER</t>
  </si>
  <si>
    <t>01740492903</t>
  </si>
  <si>
    <t>ASHIK</t>
  </si>
  <si>
    <t>01739217766</t>
  </si>
  <si>
    <t>01731935406</t>
  </si>
  <si>
    <t>01689289396</t>
  </si>
  <si>
    <t>01740982069</t>
  </si>
  <si>
    <t>01686528844</t>
  </si>
  <si>
    <t>01915729937</t>
  </si>
  <si>
    <t>IN CHARGE</t>
  </si>
  <si>
    <t xml:space="preserve"> W.S.O</t>
  </si>
  <si>
    <t>SHOHAG</t>
  </si>
  <si>
    <t>TAJUL</t>
  </si>
  <si>
    <t>RERPOTING</t>
  </si>
  <si>
    <t>SEWING (21 TO 22)</t>
  </si>
  <si>
    <t>I.E INCHARGE                                                                                APPROVED BY</t>
  </si>
  <si>
    <t>…………………………………….                                                       …………………………………………</t>
  </si>
  <si>
    <t xml:space="preserve"> MONTHLY IMPROVEMENT REPORT, SCAN REPORT, KPI REPORT, BEST LINE COMPITITION</t>
  </si>
  <si>
    <t>LINE (1 TO 10)</t>
  </si>
  <si>
    <t>SEWING (1 TO 2)</t>
  </si>
  <si>
    <t xml:space="preserve"> NAME AND MOBILE NUMBER </t>
  </si>
  <si>
    <t>HARUN OR RASHID</t>
  </si>
  <si>
    <t>FLOOR INCHARGE</t>
  </si>
  <si>
    <t>01792463201</t>
  </si>
  <si>
    <t>AMINUL ISLAM</t>
  </si>
  <si>
    <t>LINE CHIEF</t>
  </si>
  <si>
    <t>01620531367</t>
  </si>
  <si>
    <t>SHOHRAB HOSSAIN</t>
  </si>
  <si>
    <t>01954237438</t>
  </si>
  <si>
    <t>01988174961</t>
  </si>
  <si>
    <t>MIKHRAIL</t>
  </si>
  <si>
    <t>SUPERVISOR</t>
  </si>
  <si>
    <t>01759618626</t>
  </si>
  <si>
    <t>RAKIBUL</t>
  </si>
  <si>
    <t>01740172540</t>
  </si>
  <si>
    <t>RANA</t>
  </si>
  <si>
    <t>01919942162</t>
  </si>
  <si>
    <t>SHA ALAM</t>
  </si>
  <si>
    <t>01788099574</t>
  </si>
  <si>
    <t>LITON</t>
  </si>
  <si>
    <t>01917649429</t>
  </si>
  <si>
    <t>01621654190</t>
  </si>
  <si>
    <t>SHOHAG-01</t>
  </si>
  <si>
    <t>SHOHAG-02</t>
  </si>
  <si>
    <t>SUNON</t>
  </si>
  <si>
    <t>01911207867</t>
  </si>
  <si>
    <t>MINA</t>
  </si>
  <si>
    <t>01930345451</t>
  </si>
  <si>
    <t>MONIR</t>
  </si>
  <si>
    <t>Q.C</t>
  </si>
  <si>
    <t>01788650919</t>
  </si>
  <si>
    <t>AMZAD</t>
  </si>
  <si>
    <t>01988182386</t>
  </si>
  <si>
    <t>MOIN UDDIN</t>
  </si>
  <si>
    <t>01714554078</t>
  </si>
  <si>
    <t>HAMZA</t>
  </si>
  <si>
    <t>Q.AUDIT</t>
  </si>
  <si>
    <t>01791548395</t>
  </si>
  <si>
    <t>ADMIN</t>
  </si>
  <si>
    <t>01775531095</t>
  </si>
  <si>
    <t>NAHIDA</t>
  </si>
  <si>
    <t>WELL FAIR</t>
  </si>
  <si>
    <t>01763343489</t>
  </si>
  <si>
    <t>MEHEDI</t>
  </si>
  <si>
    <t>TIME KEEPER</t>
  </si>
  <si>
    <t>01987678765</t>
  </si>
  <si>
    <t>HABIB</t>
  </si>
  <si>
    <t>MACHANIC</t>
  </si>
  <si>
    <t>01935967794</t>
  </si>
  <si>
    <t>ASMA</t>
  </si>
  <si>
    <t>Sv. CLEANNER</t>
  </si>
  <si>
    <t>01939156527</t>
  </si>
  <si>
    <t>01910037402</t>
  </si>
  <si>
    <t>LUTFOR RAHMAN</t>
  </si>
  <si>
    <t>JEWEL</t>
  </si>
  <si>
    <t>INPUT MAN</t>
  </si>
  <si>
    <t>01717984023</t>
  </si>
  <si>
    <t xml:space="preserve">DELOWER </t>
  </si>
  <si>
    <t>FINISHING INCHARGE</t>
  </si>
  <si>
    <t>01624304725</t>
  </si>
  <si>
    <t>DATE:-</t>
  </si>
  <si>
    <t>FIVE EVENT CHECK LIST</t>
  </si>
  <si>
    <t>1ST INPUT MACHINE</t>
  </si>
  <si>
    <t>FRONT PART OUTPUT Q.I TABLE</t>
  </si>
  <si>
    <t>BACK PART OUTPUT Q.I TABLE</t>
  </si>
  <si>
    <t>LINE-21</t>
  </si>
  <si>
    <t>LINE-22</t>
  </si>
  <si>
    <t>L/C SIGN</t>
  </si>
  <si>
    <t>Q.C SIGN</t>
  </si>
  <si>
    <t>REMARKS</t>
  </si>
  <si>
    <t xml:space="preserve">FIVE EVENT REPORT </t>
  </si>
  <si>
    <t>A.G.M (UNIT-01)</t>
  </si>
  <si>
    <t>A.G.M (UNIT-02)</t>
  </si>
  <si>
    <t>G.M(QUALITY)</t>
  </si>
  <si>
    <t>G.M(PRODUCTION)</t>
  </si>
  <si>
    <t>PERPARED BY                              I.E INCHARGE</t>
  </si>
  <si>
    <t>…………………………………..</t>
  </si>
  <si>
    <t>………………………                            ……………………….</t>
  </si>
  <si>
    <t>P.M SIGN</t>
  </si>
  <si>
    <t>Q.M SIGN</t>
  </si>
  <si>
    <t>OUTPUT LAST MACHINE</t>
  </si>
  <si>
    <t>END LINE Q.C PASS</t>
  </si>
  <si>
    <t>LINE (11 TO 22)</t>
  </si>
  <si>
    <t>MD. KONOK</t>
  </si>
  <si>
    <t>MD.SHAHIN</t>
  </si>
  <si>
    <t>MD.JASIM</t>
  </si>
  <si>
    <t xml:space="preserve">TABLE NO. 1 </t>
  </si>
  <si>
    <t xml:space="preserve">TABLE NO. 2 </t>
  </si>
  <si>
    <t>RIYAD</t>
  </si>
  <si>
    <t>TABLE NO. 3</t>
  </si>
  <si>
    <t>TABLE NO. 4</t>
  </si>
  <si>
    <t>TAZUL</t>
  </si>
  <si>
    <t>TABLE NO. 5</t>
  </si>
  <si>
    <t>TABLE NO. 6</t>
  </si>
  <si>
    <t>TABLE NO. 7</t>
  </si>
  <si>
    <t xml:space="preserve">MAHBUB          </t>
  </si>
  <si>
    <t>ALAUDDIN</t>
  </si>
  <si>
    <t>CONFERENCE TABLE &amp; CHAIR</t>
  </si>
  <si>
    <t xml:space="preserve">CABINAT NO. 01 </t>
  </si>
  <si>
    <t>CABINAT NO. 02</t>
  </si>
  <si>
    <t xml:space="preserve">FILE RACK NO. 01 </t>
  </si>
  <si>
    <t>FILE RACK NO. 02</t>
  </si>
  <si>
    <t>ALL BOARD</t>
  </si>
  <si>
    <t xml:space="preserve">                                                                                       ………………………………………</t>
  </si>
  <si>
    <t xml:space="preserve">                                                                                      CKECKED BY</t>
  </si>
  <si>
    <t>5'S CLEANNING TIME 02:10 PM</t>
  </si>
  <si>
    <t>5'S CLEANING AREA DISTRIBUTION LIST</t>
  </si>
  <si>
    <t>EVER DAY 3 TIME DEPARTMENT CLEAN</t>
  </si>
  <si>
    <t>CLEANING AREA</t>
  </si>
  <si>
    <t>W.S.O  SIGNATURE                                                                         ANALYZER</t>
  </si>
  <si>
    <t>I.E INCHARGE</t>
  </si>
  <si>
    <t>THREAD CONSUMPTION</t>
  </si>
  <si>
    <t>FABRIC CONSUMPTION</t>
  </si>
  <si>
    <t>CUTTING SMV</t>
  </si>
  <si>
    <t>FINISHING SMV</t>
  </si>
  <si>
    <t>LAYOUT HP</t>
  </si>
  <si>
    <t>TYPE OF WASH</t>
  </si>
  <si>
    <t>H&amp;M</t>
  </si>
  <si>
    <t>5 PKT TWILL</t>
  </si>
  <si>
    <t>51671 MPJ</t>
  </si>
  <si>
    <t>5PKT TWILL</t>
  </si>
  <si>
    <t>51619 MPJ</t>
  </si>
  <si>
    <t>GROUP ZANNIER</t>
  </si>
  <si>
    <t>IG22011</t>
  </si>
  <si>
    <t>51618 MPJ</t>
  </si>
  <si>
    <t>DEBENHAMS</t>
  </si>
  <si>
    <t>DEBENHAM</t>
  </si>
  <si>
    <t>ESPRIT</t>
  </si>
  <si>
    <t>DOO3</t>
  </si>
  <si>
    <t>C006</t>
  </si>
  <si>
    <t>KMART</t>
  </si>
  <si>
    <t>WS049</t>
  </si>
  <si>
    <t>WP028</t>
  </si>
  <si>
    <t>J001</t>
  </si>
  <si>
    <t>15WJ016</t>
  </si>
  <si>
    <t>20/3</t>
  </si>
  <si>
    <t>20/2</t>
  </si>
  <si>
    <t>40/2</t>
  </si>
  <si>
    <t>SHEL</t>
  </si>
  <si>
    <t>POCKETING</t>
  </si>
  <si>
    <t>FUSING</t>
  </si>
  <si>
    <t>CONTAST</t>
  </si>
  <si>
    <t>DATE-19.05.2015</t>
  </si>
  <si>
    <t>NAME OF W.S.O</t>
  </si>
  <si>
    <t>WORKING DATE</t>
  </si>
  <si>
    <t xml:space="preserve">NO.OF </t>
  </si>
  <si>
    <t>WORKING DAY</t>
  </si>
  <si>
    <t>LINE/SECTION</t>
  </si>
  <si>
    <t>SEWING-01</t>
  </si>
  <si>
    <t>SEWING-02</t>
  </si>
  <si>
    <t>SEWING-03</t>
  </si>
  <si>
    <t>SEWING-04</t>
  </si>
  <si>
    <t>SEWING-05</t>
  </si>
  <si>
    <t>SEWING-06</t>
  </si>
  <si>
    <t>SEWING-07</t>
  </si>
  <si>
    <t>SEWING-08</t>
  </si>
  <si>
    <t>SEWING-09</t>
  </si>
  <si>
    <t>SEWING-10</t>
  </si>
  <si>
    <t>SEWING-11</t>
  </si>
  <si>
    <t>SEWING-12</t>
  </si>
  <si>
    <t>SEWING-13</t>
  </si>
  <si>
    <t>SEWING-14</t>
  </si>
  <si>
    <t>SEWING-15</t>
  </si>
  <si>
    <t>SEWING-16</t>
  </si>
  <si>
    <t>SEWING-17</t>
  </si>
  <si>
    <t>SEWING-18</t>
  </si>
  <si>
    <t>SEWING-19</t>
  </si>
  <si>
    <t>SEWING-20</t>
  </si>
  <si>
    <t>CUTTING</t>
  </si>
  <si>
    <t>FINISHING</t>
  </si>
  <si>
    <t>SEWING-21</t>
  </si>
  <si>
    <t>SEWING-22</t>
  </si>
  <si>
    <t>MD.TOGOR</t>
  </si>
  <si>
    <t>MD.SADIK</t>
  </si>
  <si>
    <t>MD.ZAHID</t>
  </si>
  <si>
    <t>MD.SHOHAG</t>
  </si>
  <si>
    <t>MD.MAMUN</t>
  </si>
  <si>
    <t>MD.MORTUJA</t>
  </si>
  <si>
    <t>MD.ARIF</t>
  </si>
  <si>
    <t>MD.RAFIQUE</t>
  </si>
  <si>
    <t>MD.PARVEZ</t>
  </si>
  <si>
    <t>MD.RIYAD</t>
  </si>
  <si>
    <t>MD.ISMAIL</t>
  </si>
  <si>
    <t>AVERAGE NO.OF</t>
  </si>
  <si>
    <t>POSSITION</t>
  </si>
  <si>
    <t>GOOD</t>
  </si>
  <si>
    <t>WORSE</t>
  </si>
  <si>
    <t>TOTAL NO.OF</t>
  </si>
  <si>
    <t>SECTION</t>
  </si>
  <si>
    <t>SECTION IN-CHARGE SIGN</t>
  </si>
  <si>
    <t>I.E IN-CHARGE SIGN</t>
  </si>
  <si>
    <t>WORK STUDY OFFICER SIGN</t>
  </si>
  <si>
    <t xml:space="preserve">DAILY PROBLEM SOLOTION RECORDS </t>
  </si>
  <si>
    <t>PERPARED BY</t>
  </si>
  <si>
    <t>I.E IN-CHARGE</t>
  </si>
  <si>
    <t>EDUCATIONAL QUALIFICATION</t>
  </si>
  <si>
    <t>B.Sc Engineer In Textile</t>
  </si>
  <si>
    <t xml:space="preserve"> BACHELOR OF ARTS</t>
  </si>
  <si>
    <t>HIGHER SECONDARY CERTIFICATE</t>
  </si>
  <si>
    <t>ALL WORK STUDY OFFICER'S NAME &amp; QUALIFICATION</t>
  </si>
  <si>
    <t>FINISHING (01 TO 06)</t>
  </si>
  <si>
    <t>ALL OVER</t>
  </si>
  <si>
    <t xml:space="preserve">RESPONSIBLE AREA </t>
  </si>
  <si>
    <t>DATE-07.07.2015</t>
  </si>
  <si>
    <t>MASTER'S OF ARTS</t>
  </si>
  <si>
    <t>MASTER'S OF SOCIAL SCIENCE</t>
  </si>
  <si>
    <t>BACHELOR OF SOCIAL SCIENCE</t>
  </si>
  <si>
    <t>TONGABARI,ASHULIA,SAVER,DHAKA.</t>
  </si>
  <si>
    <t>BUYER:- KMART</t>
  </si>
  <si>
    <t>STYLE NO:- 092S16WS0049</t>
  </si>
  <si>
    <t>COLOUR:- NAVY STRIPE</t>
  </si>
  <si>
    <t>FOR EXTRA 1800 PCS STITCHING BONUS</t>
  </si>
  <si>
    <t>DISCRIPTION</t>
  </si>
  <si>
    <t>BONUS AMOUNT</t>
  </si>
  <si>
    <t>TOTAL TAKA</t>
  </si>
  <si>
    <t>INWORD:-FIVE THOUSAND TAKA ONLY.</t>
  </si>
  <si>
    <r>
      <t xml:space="preserve">we `ª: </t>
    </r>
    <r>
      <rPr>
        <b/>
        <sz val="11"/>
        <color theme="1"/>
        <rFont val="Calibri"/>
        <family val="2"/>
        <scheme val="minor"/>
      </rPr>
      <t xml:space="preserve">Schedule </t>
    </r>
    <r>
      <rPr>
        <b/>
        <sz val="11"/>
        <color theme="1"/>
        <rFont val="SutonnyMJ"/>
      </rPr>
      <t>Gi evwn‡i AwZwi³ AvVvikZ Mv‡g©›Um †mjvB Kivi Rb¨ cuvP nvRvi UvKv †evbvm.</t>
    </r>
  </si>
  <si>
    <t>FOR EXTRA 1800 PCS STITCHING BONUS.</t>
  </si>
  <si>
    <t xml:space="preserve">         DRICTOR ADMIN</t>
  </si>
  <si>
    <t xml:space="preserve">        ………………………………...</t>
  </si>
  <si>
    <t>PERPARED BY                                         GENERAL MANAGER(PROD.)</t>
  </si>
  <si>
    <t>………………………..                                 ………………………………………………….</t>
  </si>
  <si>
    <t>WSO NAME</t>
  </si>
  <si>
    <t xml:space="preserve">LINE </t>
  </si>
  <si>
    <t>MORTUJA</t>
  </si>
  <si>
    <t>RUN DAY</t>
  </si>
  <si>
    <t>DATE ON:-</t>
  </si>
  <si>
    <t>DAY FORECAST</t>
  </si>
  <si>
    <t>DAY ACHIEVED</t>
  </si>
  <si>
    <t>WSO SIGN</t>
  </si>
  <si>
    <r>
      <t>IF ACHIEVE (</t>
    </r>
    <r>
      <rPr>
        <b/>
        <sz val="11"/>
        <color theme="1"/>
        <rFont val="Broadway"/>
        <family val="5"/>
      </rPr>
      <t>√)</t>
    </r>
    <r>
      <rPr>
        <b/>
        <sz val="11"/>
        <color theme="1"/>
        <rFont val="Calibri"/>
        <family val="2"/>
        <scheme val="minor"/>
      </rPr>
      <t xml:space="preserve"> </t>
    </r>
  </si>
  <si>
    <r>
      <t>IF NOT ACHIEVE (WHAT IS THE REASON</t>
    </r>
    <r>
      <rPr>
        <b/>
        <sz val="11"/>
        <color theme="1"/>
        <rFont val="Broadway"/>
        <family val="5"/>
      </rPr>
      <t>)</t>
    </r>
    <r>
      <rPr>
        <b/>
        <sz val="11"/>
        <color theme="1"/>
        <rFont val="Calibri"/>
        <family val="2"/>
        <scheme val="minor"/>
      </rPr>
      <t xml:space="preserve"> </t>
    </r>
  </si>
  <si>
    <t>TARGET ACHIEVE MEETING</t>
  </si>
  <si>
    <t>GARMENTS ANALYZER</t>
  </si>
  <si>
    <t>GENERAL MANAGER(PROD.)</t>
  </si>
  <si>
    <t>……………………………………………</t>
  </si>
  <si>
    <t>……………………………………….</t>
  </si>
  <si>
    <t>………………………………………………….</t>
  </si>
  <si>
    <t>F-01</t>
  </si>
  <si>
    <t>F-02</t>
  </si>
  <si>
    <t>F-03</t>
  </si>
  <si>
    <t>F-04</t>
  </si>
  <si>
    <t>F-05</t>
  </si>
  <si>
    <t>F-06</t>
  </si>
  <si>
    <t>CUT-01</t>
  </si>
  <si>
    <t>CUT-02</t>
  </si>
  <si>
    <t>CUT-03</t>
  </si>
  <si>
    <t>CUT-04</t>
  </si>
  <si>
    <t>CUT-05</t>
  </si>
  <si>
    <t>D/N</t>
  </si>
  <si>
    <t>AUTO</t>
  </si>
  <si>
    <t>MANUAL</t>
  </si>
  <si>
    <t>VETC</t>
  </si>
  <si>
    <t>OL3</t>
  </si>
  <si>
    <t>OL4</t>
  </si>
  <si>
    <t>OL5</t>
  </si>
  <si>
    <t>CH</t>
  </si>
  <si>
    <t>OVERLOCK</t>
  </si>
  <si>
    <t>SINGLE NEEDLE</t>
  </si>
  <si>
    <t>FOA</t>
  </si>
  <si>
    <t>K/S</t>
  </si>
  <si>
    <t>F/L</t>
  </si>
  <si>
    <t>VALCRO</t>
  </si>
  <si>
    <t>BARTACK</t>
  </si>
  <si>
    <t>SNP</t>
  </si>
  <si>
    <t>HOLE</t>
  </si>
  <si>
    <t>BUTTON</t>
  </si>
  <si>
    <t>EYELET</t>
  </si>
  <si>
    <t>CUTTING M/C</t>
  </si>
  <si>
    <t>NUMERING M/C</t>
  </si>
  <si>
    <t>LINE/SECTION WISE MACHINE LIST</t>
  </si>
  <si>
    <t>Machine Name</t>
  </si>
  <si>
    <t>S/N (AUTO)</t>
  </si>
  <si>
    <t>S/N (MANUAL)</t>
  </si>
  <si>
    <t>S/N (VARTICAL)</t>
  </si>
  <si>
    <t>C/S</t>
  </si>
  <si>
    <t>O/L4</t>
  </si>
  <si>
    <t>O/L5</t>
  </si>
  <si>
    <t>VELCRO</t>
  </si>
  <si>
    <t>B/S</t>
  </si>
  <si>
    <t>B/H</t>
  </si>
  <si>
    <t>SNAP</t>
  </si>
  <si>
    <t xml:space="preserve">SHADDLE STITCH </t>
  </si>
  <si>
    <t>BARTACK(B/T)</t>
  </si>
  <si>
    <t>DLR K/S</t>
  </si>
  <si>
    <t>SEWING LINE</t>
  </si>
  <si>
    <t>LINE WISE MACHINE LIST</t>
  </si>
  <si>
    <t>DATE-</t>
  </si>
  <si>
    <t>LINE MECHANIC</t>
  </si>
  <si>
    <t>MECHANIC INCHARGE</t>
  </si>
  <si>
    <t xml:space="preserve">          ……………………………….</t>
  </si>
  <si>
    <t>W.S OFFICER                          I.E INCHARGE</t>
  </si>
  <si>
    <t>…………………………………………………………</t>
  </si>
  <si>
    <t>……………………………….</t>
  </si>
  <si>
    <t>RENT MACHINE (C/S)</t>
  </si>
  <si>
    <t>RENT MACHINE (O/L)</t>
  </si>
  <si>
    <t xml:space="preserve">BARTACK (B/T) </t>
  </si>
  <si>
    <t>MECHANIC MANAGER                                                                PROD. MANAGER</t>
  </si>
  <si>
    <t xml:space="preserve">    …………………………………..</t>
  </si>
  <si>
    <t>FUSING M/C</t>
  </si>
  <si>
    <t>LAY CUTTING M/C</t>
  </si>
  <si>
    <t xml:space="preserve">CUTTING M/C EX </t>
  </si>
  <si>
    <t>B/T</t>
  </si>
  <si>
    <t>DATE-07.09.2015</t>
  </si>
  <si>
    <t>MAINTENANCE MANAGER</t>
  </si>
  <si>
    <t>G.M (PROD.)</t>
  </si>
  <si>
    <t>………………………………….</t>
  </si>
  <si>
    <t>………………….………………………….</t>
  </si>
  <si>
    <t>……………………………………………………………..</t>
  </si>
  <si>
    <t>DATE-08.09.2015</t>
  </si>
  <si>
    <t>TONGABARI, ASHULIA,SAVER, DHAKA.</t>
  </si>
  <si>
    <t>INSTRUCTION OF OPERATOR &amp; QA STANDARDS</t>
  </si>
  <si>
    <t>Operation …………………………………………………………………………………….</t>
  </si>
  <si>
    <r>
      <rPr>
        <b/>
        <sz val="16"/>
        <color theme="1"/>
        <rFont val="Calibri"/>
        <family val="2"/>
        <scheme val="minor"/>
      </rPr>
      <t xml:space="preserve">Style  </t>
    </r>
    <r>
      <rPr>
        <b/>
        <sz val="12"/>
        <color theme="1"/>
        <rFont val="Calibri"/>
        <family val="2"/>
        <scheme val="minor"/>
      </rPr>
      <t xml:space="preserve">                :………………………………………</t>
    </r>
  </si>
  <si>
    <r>
      <rPr>
        <b/>
        <sz val="16"/>
        <color theme="1"/>
        <rFont val="Calibri"/>
        <family val="2"/>
        <scheme val="minor"/>
      </rPr>
      <t>SPI</t>
    </r>
    <r>
      <rPr>
        <b/>
        <sz val="12"/>
        <color theme="1"/>
        <rFont val="Calibri"/>
        <family val="2"/>
        <scheme val="minor"/>
      </rPr>
      <t xml:space="preserve">                       :……………………………………</t>
    </r>
  </si>
  <si>
    <r>
      <rPr>
        <b/>
        <sz val="16"/>
        <color theme="1"/>
        <rFont val="Calibri"/>
        <family val="2"/>
        <scheme val="minor"/>
      </rPr>
      <t xml:space="preserve">Needle Size </t>
    </r>
    <r>
      <rPr>
        <b/>
        <sz val="12"/>
        <color theme="1"/>
        <rFont val="Calibri"/>
        <family val="2"/>
        <scheme val="minor"/>
      </rPr>
      <t xml:space="preserve"> :…………………………………</t>
    </r>
  </si>
  <si>
    <r>
      <rPr>
        <b/>
        <sz val="16"/>
        <color theme="1"/>
        <rFont val="Calibri"/>
        <family val="2"/>
        <scheme val="minor"/>
      </rPr>
      <t>Thread Top</t>
    </r>
    <r>
      <rPr>
        <b/>
        <sz val="12"/>
        <color theme="1"/>
        <rFont val="Calibri"/>
        <family val="2"/>
        <scheme val="minor"/>
      </rPr>
      <t xml:space="preserve">      :…………………………………</t>
    </r>
  </si>
  <si>
    <r>
      <rPr>
        <b/>
        <sz val="16"/>
        <color theme="1"/>
        <rFont val="Calibri"/>
        <family val="2"/>
        <scheme val="minor"/>
      </rPr>
      <t>Thread Bobin</t>
    </r>
    <r>
      <rPr>
        <b/>
        <sz val="12"/>
        <color theme="1"/>
        <rFont val="Calibri"/>
        <family val="2"/>
        <scheme val="minor"/>
      </rPr>
      <t xml:space="preserve">     :……………………………</t>
    </r>
  </si>
  <si>
    <t>Quality Point</t>
  </si>
  <si>
    <t>M/C Operator</t>
  </si>
  <si>
    <t xml:space="preserve">Quality In Charge </t>
  </si>
  <si>
    <t>Line Chief</t>
  </si>
  <si>
    <t>…………………………………</t>
  </si>
  <si>
    <t>………………………………………..</t>
  </si>
  <si>
    <t>W.S.O NAME</t>
  </si>
  <si>
    <t xml:space="preserve">TYPE OF FORMAT </t>
  </si>
  <si>
    <t>FORMAT RECEIVED TIME</t>
  </si>
  <si>
    <t>FORMAT SEND TIME</t>
  </si>
  <si>
    <t>MORTUZA</t>
  </si>
  <si>
    <t>SEWING (14 TO 16)</t>
  </si>
  <si>
    <t>SEWING (13 &amp; 17 TO 18)</t>
  </si>
  <si>
    <t>PARVEZ / ANIK</t>
  </si>
  <si>
    <t>CRITECAL PROCESS ANALYSIS</t>
  </si>
  <si>
    <t>PRESENT SITUATION</t>
  </si>
  <si>
    <t xml:space="preserve"> SUGGESION/MOTIVATION</t>
  </si>
  <si>
    <t>OPERATION</t>
  </si>
  <si>
    <t>APPROVED BY</t>
  </si>
  <si>
    <t>REUSELT</t>
  </si>
  <si>
    <t>COLOUR</t>
  </si>
  <si>
    <t>HOURLY TARGET</t>
  </si>
  <si>
    <t>1 HR</t>
  </si>
  <si>
    <t>2 HR</t>
  </si>
  <si>
    <t>3 HR</t>
  </si>
  <si>
    <t>4 HR</t>
  </si>
  <si>
    <t>5 HR</t>
  </si>
  <si>
    <t>6 HR</t>
  </si>
  <si>
    <t>7 HR</t>
  </si>
  <si>
    <t>8 HR</t>
  </si>
  <si>
    <t>9 HR</t>
  </si>
  <si>
    <t>10 HR</t>
  </si>
  <si>
    <t>11 HR</t>
  </si>
  <si>
    <t>12 HR</t>
  </si>
  <si>
    <t>HOURLY PRODUCTION</t>
  </si>
  <si>
    <t>TOTAL ACHIEVED</t>
  </si>
  <si>
    <t>TARGET</t>
  </si>
  <si>
    <t>BEHIND</t>
  </si>
  <si>
    <t>WORKING HOUR</t>
  </si>
  <si>
    <t>9</t>
  </si>
  <si>
    <t>UNIT-02</t>
  </si>
  <si>
    <t>UNIT-03</t>
  </si>
  <si>
    <t>UNIT-01</t>
  </si>
  <si>
    <t>TOTAL TARGET</t>
  </si>
  <si>
    <t>TOTAL ACHIVED</t>
  </si>
  <si>
    <t>TOTAL BEHIND</t>
  </si>
  <si>
    <t>…………………………………………</t>
  </si>
  <si>
    <t>………………………………………….</t>
  </si>
  <si>
    <t>DAILY HOURLY PRODUCTION REPORT</t>
  </si>
  <si>
    <t xml:space="preserve"> </t>
  </si>
  <si>
    <t xml:space="preserve">DAILY ACTIVITIES OF IE OFFICER </t>
  </si>
  <si>
    <t>NAME OF W.S OFFICER</t>
  </si>
  <si>
    <t>DOCUMENTS</t>
  </si>
  <si>
    <t>MR. ZAHID</t>
  </si>
  <si>
    <t>MR. ARIF</t>
  </si>
  <si>
    <t>MR. ROFIQUE</t>
  </si>
  <si>
    <t>GARMENTS ANALIZER</t>
  </si>
  <si>
    <t>MR. KONOK</t>
  </si>
  <si>
    <t>IN-CHARGE TABLE</t>
  </si>
  <si>
    <t>ANALIZING TABLE</t>
  </si>
  <si>
    <t>MR.TAZUL</t>
  </si>
  <si>
    <t>WASHING TABLE</t>
  </si>
  <si>
    <t>FINISHING TABLE</t>
  </si>
  <si>
    <t>CUTTING TABLE</t>
  </si>
  <si>
    <t>MR. PARVEZ</t>
  </si>
  <si>
    <t>REPORTING AREA</t>
  </si>
  <si>
    <t>MR.SHAHIN</t>
  </si>
  <si>
    <t xml:space="preserve">MR. DELOWER </t>
  </si>
  <si>
    <t>CABINET - 01</t>
  </si>
  <si>
    <t>CABINET - 02</t>
  </si>
  <si>
    <t>MR. TAGOR</t>
  </si>
  <si>
    <t>FILE RACK - 01</t>
  </si>
  <si>
    <t>SAMPLE RACK</t>
  </si>
  <si>
    <t>MR. RAFIQ</t>
  </si>
  <si>
    <t>FILE RACK - 02</t>
  </si>
  <si>
    <t>MR. ALAUDDIN</t>
  </si>
  <si>
    <t>LUNCH HOURS 1:00 PM TO 2:00 PM</t>
  </si>
  <si>
    <t xml:space="preserve">                                                                                   ………………………………………</t>
  </si>
  <si>
    <t xml:space="preserve">                                                                                     CKECKED BY</t>
  </si>
  <si>
    <t xml:space="preserve">      cÖ‡Z¨‡K wbR Gwiqvi Møvm cwi®‹vi Ki‡eb|</t>
  </si>
  <si>
    <t>CONFERANCE TABLE  &amp; CHAIR</t>
  </si>
  <si>
    <t>5'S CLEANING TIME 02:05 PM</t>
  </si>
  <si>
    <t>5S CLEANING AREA DISTRIBUTION LIST</t>
  </si>
  <si>
    <t xml:space="preserve">PLANNING AREA </t>
  </si>
  <si>
    <t>Venue:-</t>
  </si>
  <si>
    <t xml:space="preserve"> What is Efficiency? How to develop Efficiency.</t>
  </si>
  <si>
    <t xml:space="preserve">Sub:- </t>
  </si>
  <si>
    <t>Conference Room</t>
  </si>
  <si>
    <t xml:space="preserve"> Name</t>
  </si>
  <si>
    <t>Designation</t>
  </si>
  <si>
    <t>Date:-</t>
  </si>
  <si>
    <t>Signature</t>
  </si>
  <si>
    <t>Remarks</t>
  </si>
  <si>
    <t>ATTENDANCE SHEET</t>
  </si>
  <si>
    <r>
      <t xml:space="preserve">DATE:          </t>
    </r>
    <r>
      <rPr>
        <b/>
        <sz val="14"/>
        <color theme="0"/>
        <rFont val="Calibri"/>
        <family val="2"/>
        <scheme val="minor"/>
      </rPr>
      <t>02</t>
    </r>
    <r>
      <rPr>
        <b/>
        <sz val="14"/>
        <color theme="1"/>
        <rFont val="Calibri"/>
        <family val="2"/>
        <scheme val="minor"/>
      </rPr>
      <t>/05/2016</t>
    </r>
  </si>
  <si>
    <t>HOURLY SHEET SIGN</t>
  </si>
  <si>
    <t>LINE-01 TO 04</t>
  </si>
  <si>
    <t>LINE-05 TO 08</t>
  </si>
  <si>
    <t>LINE-19 ,20 &amp; 22</t>
  </si>
  <si>
    <t>LINE-09 TO 12</t>
  </si>
  <si>
    <t>LINE-13,17,18 &amp; 21</t>
  </si>
  <si>
    <t>LINE-14 TO 16</t>
  </si>
  <si>
    <t>MR. TAZUL</t>
  </si>
  <si>
    <t>WASHING</t>
  </si>
  <si>
    <t>DAY INPUT</t>
  </si>
  <si>
    <t>REASON OF NO INPUT</t>
  </si>
  <si>
    <t>SOLUTION/ACTIVITIES</t>
  </si>
  <si>
    <t>WIP</t>
  </si>
  <si>
    <t>DATE ON-</t>
  </si>
  <si>
    <t>SIGN. OF CUTTING &amp; SEWING W.S.O</t>
  </si>
  <si>
    <t>DAILY ACTIVITIES OF CUTTING W.S.O</t>
  </si>
  <si>
    <t>I.E. IN-CHARGE</t>
  </si>
  <si>
    <r>
      <t xml:space="preserve">DATE:          </t>
    </r>
    <r>
      <rPr>
        <b/>
        <sz val="14"/>
        <color theme="0"/>
        <rFont val="Calibri"/>
        <family val="2"/>
        <scheme val="minor"/>
      </rPr>
      <t>04</t>
    </r>
    <r>
      <rPr>
        <b/>
        <sz val="14"/>
        <color theme="1"/>
        <rFont val="Calibri"/>
        <family val="2"/>
        <scheme val="minor"/>
      </rPr>
      <t>/06/2016</t>
    </r>
  </si>
  <si>
    <t>MONTH - JUNE-2016</t>
  </si>
</sst>
</file>

<file path=xl/styles.xml><?xml version="1.0" encoding="utf-8"?>
<styleSheet xmlns="http://schemas.openxmlformats.org/spreadsheetml/2006/main">
  <numFmts count="1">
    <numFmt numFmtId="164" formatCode="[$-409]d\-mmm;@"/>
  </numFmts>
  <fonts count="5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48"/>
      <color theme="1"/>
      <name val="Times New Roman"/>
      <family val="1"/>
    </font>
    <font>
      <b/>
      <sz val="28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14"/>
      <color theme="1"/>
      <name val="SushreeEMJ"/>
    </font>
    <font>
      <b/>
      <sz val="16"/>
      <color theme="1"/>
      <name val="SutonnyEMJ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SutonnyMJ"/>
    </font>
    <font>
      <b/>
      <sz val="11"/>
      <color theme="1"/>
      <name val="Broadway"/>
      <family val="5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0"/>
      <color theme="1"/>
      <name val="Castellar"/>
      <family val="1"/>
    </font>
    <font>
      <b/>
      <sz val="11"/>
      <color theme="1"/>
      <name val="Castellar"/>
      <family val="1"/>
    </font>
    <font>
      <b/>
      <sz val="8"/>
      <color theme="1"/>
      <name val="Calibri"/>
      <family val="2"/>
      <scheme val="minor"/>
    </font>
    <font>
      <b/>
      <sz val="14"/>
      <color theme="1"/>
      <name val="Castellar"/>
      <family val="1"/>
    </font>
    <font>
      <b/>
      <sz val="10"/>
      <color theme="1"/>
      <name val="Castellar"/>
      <family val="1"/>
    </font>
    <font>
      <b/>
      <sz val="16"/>
      <color theme="1"/>
      <name val="SutonnyMJ"/>
    </font>
    <font>
      <sz val="11"/>
      <color theme="1"/>
      <name val="SutonnyMJ"/>
    </font>
    <font>
      <b/>
      <sz val="14"/>
      <color theme="1"/>
      <name val="Lucida Calligraphy"/>
      <family val="4"/>
    </font>
    <font>
      <b/>
      <sz val="14"/>
      <name val="Arial"/>
      <family val="2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</borders>
  <cellStyleXfs count="1">
    <xf numFmtId="0" fontId="0" fillId="0" borderId="0"/>
  </cellStyleXfs>
  <cellXfs count="6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1" fillId="0" borderId="14" xfId="0" applyFont="1" applyBorder="1"/>
    <xf numFmtId="0" fontId="0" fillId="0" borderId="1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9" fillId="0" borderId="1" xfId="0" quotePrefix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0" fillId="2" borderId="1" xfId="0" quotePrefix="1" applyNumberFormat="1" applyFont="1" applyFill="1" applyBorder="1" applyAlignment="1">
      <alignment horizontal="center" vertical="center"/>
    </xf>
    <xf numFmtId="14" fontId="10" fillId="0" borderId="1" xfId="0" quotePrefix="1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quotePrefix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0" borderId="12" xfId="0" applyBorder="1" applyAlignment="1"/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7" fillId="0" borderId="1" xfId="0" quotePrefix="1" applyNumberFormat="1" applyFont="1" applyBorder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/>
    </xf>
    <xf numFmtId="0" fontId="6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quotePrefix="1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0" xfId="0" applyFont="1"/>
    <xf numFmtId="0" fontId="22" fillId="0" borderId="13" xfId="0" applyFont="1" applyBorder="1" applyAlignment="1"/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/>
    <xf numFmtId="0" fontId="22" fillId="0" borderId="0" xfId="0" applyFont="1" applyBorder="1" applyAlignment="1"/>
    <xf numFmtId="0" fontId="20" fillId="0" borderId="0" xfId="0" applyFont="1" applyBorder="1" applyAlignment="1"/>
    <xf numFmtId="0" fontId="23" fillId="0" borderId="1" xfId="0" applyFont="1" applyBorder="1" applyAlignment="1">
      <alignment horizontal="left" vertical="center"/>
    </xf>
    <xf numFmtId="0" fontId="24" fillId="0" borderId="0" xfId="0" applyFont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/>
    <xf numFmtId="0" fontId="24" fillId="0" borderId="1" xfId="0" applyFont="1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quotePrefix="1" applyBorder="1"/>
    <xf numFmtId="0" fontId="1" fillId="0" borderId="1" xfId="0" applyFont="1" applyBorder="1" applyAlignment="1">
      <alignment vertical="center"/>
    </xf>
    <xf numFmtId="0" fontId="7" fillId="5" borderId="0" xfId="0" applyFont="1" applyFill="1" applyAlignment="1">
      <alignment horizontal="center"/>
    </xf>
    <xf numFmtId="0" fontId="18" fillId="5" borderId="1" xfId="0" applyFont="1" applyFill="1" applyBorder="1" applyAlignment="1">
      <alignment horizontal="center" vertical="center"/>
    </xf>
    <xf numFmtId="0" fontId="0" fillId="5" borderId="0" xfId="0" applyFill="1"/>
    <xf numFmtId="0" fontId="2" fillId="5" borderId="0" xfId="0" quotePrefix="1" applyFont="1" applyFill="1" applyBorder="1" applyAlignment="1">
      <alignment horizontal="center"/>
    </xf>
    <xf numFmtId="0" fontId="0" fillId="0" borderId="0" xfId="0" quotePrefix="1" applyBorder="1" applyAlignment="1">
      <alignment horizontal="center" vertical="center"/>
    </xf>
    <xf numFmtId="0" fontId="0" fillId="0" borderId="19" xfId="0" applyBorder="1"/>
    <xf numFmtId="0" fontId="36" fillId="0" borderId="0" xfId="0" applyFont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7" fillId="0" borderId="0" xfId="0" applyFont="1" applyBorder="1" applyAlignment="1"/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/>
    <xf numFmtId="0" fontId="2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3" xfId="0" quotePrefix="1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24" xfId="0" quotePrefix="1" applyBorder="1"/>
    <xf numFmtId="0" fontId="0" fillId="0" borderId="25" xfId="0" applyBorder="1"/>
    <xf numFmtId="0" fontId="0" fillId="0" borderId="6" xfId="0" quotePrefix="1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6" fillId="0" borderId="0" xfId="0" applyFont="1"/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6" fillId="0" borderId="24" xfId="0" quotePrefix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7" xfId="0" applyFont="1" applyBorder="1"/>
    <xf numFmtId="0" fontId="6" fillId="0" borderId="17" xfId="0" applyFont="1" applyBorder="1"/>
    <xf numFmtId="0" fontId="6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0" fontId="32" fillId="0" borderId="0" xfId="0" applyFont="1" applyAlignment="1"/>
    <xf numFmtId="18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17" fillId="0" borderId="24" xfId="0" quotePrefix="1" applyNumberFormat="1" applyFont="1" applyBorder="1" applyAlignment="1">
      <alignment horizontal="center" vertical="center"/>
    </xf>
    <xf numFmtId="0" fontId="1" fillId="0" borderId="25" xfId="0" quotePrefix="1" applyNumberFormat="1" applyFont="1" applyBorder="1" applyAlignment="1">
      <alignment horizontal="center" vertical="center" wrapText="1"/>
    </xf>
    <xf numFmtId="0" fontId="1" fillId="0" borderId="25" xfId="0" quotePrefix="1" applyNumberFormat="1" applyFont="1" applyBorder="1" applyAlignment="1">
      <alignment horizontal="center" vertical="center"/>
    </xf>
    <xf numFmtId="0" fontId="1" fillId="0" borderId="25" xfId="0" quotePrefix="1" applyFont="1" applyBorder="1" applyAlignment="1">
      <alignment horizontal="center" vertical="center"/>
    </xf>
    <xf numFmtId="0" fontId="1" fillId="0" borderId="25" xfId="0" quotePrefix="1" applyFont="1" applyFill="1" applyBorder="1" applyAlignment="1">
      <alignment horizontal="center" vertical="center"/>
    </xf>
    <xf numFmtId="0" fontId="17" fillId="0" borderId="6" xfId="0" quotePrefix="1" applyNumberFormat="1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Alignment="1"/>
    <xf numFmtId="0" fontId="1" fillId="0" borderId="7" xfId="0" applyFont="1" applyBorder="1" applyAlignment="1">
      <alignment horizontal="center" vertical="center" wrapText="1"/>
    </xf>
    <xf numFmtId="0" fontId="0" fillId="0" borderId="27" xfId="0" quotePrefix="1" applyBorder="1" applyAlignment="1">
      <alignment horizontal="center" vertical="center"/>
    </xf>
    <xf numFmtId="0" fontId="0" fillId="0" borderId="28" xfId="0" applyBorder="1"/>
    <xf numFmtId="0" fontId="0" fillId="0" borderId="24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quotePrefix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0" fillId="0" borderId="17" xfId="0" applyBorder="1"/>
    <xf numFmtId="0" fontId="18" fillId="5" borderId="1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3" xfId="0" applyBorder="1"/>
    <xf numFmtId="0" fontId="0" fillId="0" borderId="4" xfId="0" quotePrefix="1" applyBorder="1" applyAlignment="1">
      <alignment horizontal="center" vertical="center"/>
    </xf>
    <xf numFmtId="18" fontId="0" fillId="0" borderId="5" xfId="0" applyNumberFormat="1" applyBorder="1" applyAlignment="1">
      <alignment horizontal="center" vertical="center"/>
    </xf>
    <xf numFmtId="0" fontId="0" fillId="0" borderId="24" xfId="0" applyBorder="1"/>
    <xf numFmtId="18" fontId="0" fillId="0" borderId="25" xfId="0" applyNumberFormat="1" applyBorder="1" applyAlignment="1">
      <alignment horizontal="center" vertical="center"/>
    </xf>
    <xf numFmtId="0" fontId="0" fillId="0" borderId="6" xfId="0" applyBorder="1"/>
    <xf numFmtId="0" fontId="0" fillId="0" borderId="7" xfId="0" quotePrefix="1" applyBorder="1" applyAlignment="1">
      <alignment horizontal="center" vertical="center"/>
    </xf>
    <xf numFmtId="18" fontId="0" fillId="0" borderId="8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0" quotePrefix="1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8" xfId="0" applyBorder="1"/>
    <xf numFmtId="0" fontId="0" fillId="0" borderId="17" xfId="0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/>
    <xf numFmtId="0" fontId="0" fillId="0" borderId="1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center"/>
    </xf>
    <xf numFmtId="0" fontId="45" fillId="0" borderId="7" xfId="0" applyFont="1" applyBorder="1" applyAlignment="1">
      <alignment horizontal="center" vertical="center"/>
    </xf>
    <xf numFmtId="0" fontId="0" fillId="0" borderId="0" xfId="0" quotePrefix="1"/>
    <xf numFmtId="0" fontId="0" fillId="0" borderId="3" xfId="0" quotePrefix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4" fillId="0" borderId="21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6" fillId="0" borderId="35" xfId="0" applyFont="1" applyBorder="1"/>
    <xf numFmtId="0" fontId="6" fillId="0" borderId="0" xfId="0" applyFont="1" applyBorder="1"/>
    <xf numFmtId="0" fontId="6" fillId="0" borderId="37" xfId="0" applyFont="1" applyBorder="1"/>
    <xf numFmtId="0" fontId="6" fillId="0" borderId="9" xfId="0" applyFont="1" applyBorder="1"/>
    <xf numFmtId="0" fontId="0" fillId="0" borderId="39" xfId="0" applyBorder="1"/>
    <xf numFmtId="0" fontId="2" fillId="0" borderId="0" xfId="0" applyFont="1"/>
    <xf numFmtId="0" fontId="7" fillId="0" borderId="35" xfId="0" applyFont="1" applyBorder="1"/>
    <xf numFmtId="0" fontId="7" fillId="0" borderId="0" xfId="0" applyFont="1" applyBorder="1" applyAlignment="1">
      <alignment horizontal="center"/>
    </xf>
    <xf numFmtId="0" fontId="46" fillId="0" borderId="4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25" fillId="0" borderId="0" xfId="0" applyFont="1" applyAlignment="1"/>
    <xf numFmtId="0" fontId="3" fillId="0" borderId="0" xfId="0" applyFont="1" applyBorder="1" applyAlignment="1"/>
    <xf numFmtId="0" fontId="0" fillId="0" borderId="27" xfId="0" applyBorder="1"/>
    <xf numFmtId="0" fontId="47" fillId="0" borderId="14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0" fillId="0" borderId="0" xfId="0" applyFont="1"/>
    <xf numFmtId="0" fontId="0" fillId="0" borderId="7" xfId="0" applyFont="1" applyBorder="1" applyAlignment="1">
      <alignment vertical="center"/>
    </xf>
    <xf numFmtId="0" fontId="6" fillId="0" borderId="3" xfId="0" quotePrefix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1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3" fillId="0" borderId="0" xfId="0" applyFont="1" applyBorder="1" applyAlignment="1"/>
    <xf numFmtId="0" fontId="54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quotePrefix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/>
    </xf>
    <xf numFmtId="0" fontId="56" fillId="5" borderId="1" xfId="0" applyFont="1" applyFill="1" applyBorder="1" applyAlignment="1">
      <alignment horizontal="center" vertical="center"/>
    </xf>
    <xf numFmtId="0" fontId="56" fillId="5" borderId="7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43" xfId="0" quotePrefix="1" applyFont="1" applyBorder="1" applyAlignment="1">
      <alignment horizontal="center" vertical="center"/>
    </xf>
    <xf numFmtId="0" fontId="2" fillId="0" borderId="41" xfId="0" quotePrefix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8" xfId="0" quotePrefix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51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48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2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8" xfId="0" quotePrefix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24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2" xfId="0" quotePrefix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4" fillId="0" borderId="18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8" xfId="0" quotePrefix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3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0" fillId="0" borderId="13" xfId="0" applyFont="1" applyBorder="1" applyAlignment="1">
      <alignment horizontal="left"/>
    </xf>
    <xf numFmtId="0" fontId="0" fillId="0" borderId="1" xfId="0" quotePrefix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9" xfId="0" applyBorder="1" applyAlignment="1">
      <alignment horizontal="center"/>
    </xf>
    <xf numFmtId="0" fontId="4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6" fillId="0" borderId="2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quotePrefix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Sheet1!$F$6</c:f>
              <c:strCache>
                <c:ptCount val="1"/>
                <c:pt idx="0">
                  <c:v>NO.OF 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800000"/>
              </a:lightRig>
            </a:scene3d>
            <a:sp3d>
              <a:bevelT w="120650" h="177800"/>
              <a:bevelB w="88900" h="177800"/>
            </a:sp3d>
          </c:spPr>
          <c:dLbls>
            <c:showVal val="1"/>
          </c:dLbls>
          <c:cat>
            <c:strRef>
              <c:f>Sheet1!$B$7:$B$31</c:f>
              <c:strCache>
                <c:ptCount val="25"/>
                <c:pt idx="0">
                  <c:v>MD.TOGOR</c:v>
                </c:pt>
                <c:pt idx="2">
                  <c:v>MD.JAMAL</c:v>
                </c:pt>
                <c:pt idx="4">
                  <c:v>MD.SADIK</c:v>
                </c:pt>
                <c:pt idx="6">
                  <c:v>MD.ZAHID</c:v>
                </c:pt>
                <c:pt idx="8">
                  <c:v>MD.SHOHAG</c:v>
                </c:pt>
                <c:pt idx="10">
                  <c:v>MD.MAHBUB</c:v>
                </c:pt>
                <c:pt idx="12">
                  <c:v>MD.MAMUN</c:v>
                </c:pt>
                <c:pt idx="14">
                  <c:v>MD.MORTUJA</c:v>
                </c:pt>
                <c:pt idx="16">
                  <c:v>MD.ARIF</c:v>
                </c:pt>
                <c:pt idx="18">
                  <c:v>MD.RAFIQUE</c:v>
                </c:pt>
                <c:pt idx="20">
                  <c:v>MD.PARVEZ</c:v>
                </c:pt>
                <c:pt idx="22">
                  <c:v>MD.RIYAD</c:v>
                </c:pt>
                <c:pt idx="24">
                  <c:v>MD.ISMAIL</c:v>
                </c:pt>
              </c:strCache>
            </c:strRef>
          </c:cat>
          <c:val>
            <c:numRef>
              <c:f>Sheet1!$G$7:$G$31</c:f>
              <c:numCache>
                <c:formatCode>General</c:formatCode>
                <c:ptCount val="25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  <c:pt idx="24">
                  <c:v>0</c:v>
                </c:pt>
              </c:numCache>
            </c:numRef>
          </c:val>
        </c:ser>
        <c:dLbls>
          <c:showVal val="1"/>
        </c:dLbls>
        <c:overlap val="-25"/>
        <c:axId val="58151680"/>
        <c:axId val="58153216"/>
      </c:barChart>
      <c:catAx>
        <c:axId val="58151680"/>
        <c:scaling>
          <c:orientation val="minMax"/>
        </c:scaling>
        <c:axPos val="b"/>
        <c:numFmt formatCode="@" sourceLinked="1"/>
        <c:majorTickMark val="none"/>
        <c:tickLblPos val="nextTo"/>
        <c:txPr>
          <a:bodyPr rot="-5400000" vert="horz" anchor="ctr" anchorCtr="1"/>
          <a:lstStyle/>
          <a:p>
            <a:pPr>
              <a:defRPr sz="1400" b="1"/>
            </a:pPr>
            <a:endParaRPr lang="en-US"/>
          </a:p>
        </c:txPr>
        <c:crossAx val="58153216"/>
        <c:crosses val="autoZero"/>
        <c:lblAlgn val="ctr"/>
        <c:lblOffset val="100"/>
      </c:catAx>
      <c:valAx>
        <c:axId val="5815321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58151680"/>
        <c:crosses val="autoZero"/>
        <c:crossBetween val="between"/>
        <c:majorUnit val="2"/>
      </c:valAx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28574</xdr:rowOff>
    </xdr:from>
    <xdr:to>
      <xdr:col>1</xdr:col>
      <xdr:colOff>542925</xdr:colOff>
      <xdr:row>1</xdr:row>
      <xdr:rowOff>247649</xdr:rowOff>
    </xdr:to>
    <xdr:pic>
      <xdr:nvPicPr>
        <xdr:cNvPr id="2" name="Picture 1" descr="\\HP\Users\Public\LOG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28574"/>
          <a:ext cx="742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36</xdr:row>
      <xdr:rowOff>0</xdr:rowOff>
    </xdr:from>
    <xdr:to>
      <xdr:col>8</xdr:col>
      <xdr:colOff>685800</xdr:colOff>
      <xdr:row>54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371476</xdr:colOff>
      <xdr:row>12</xdr:row>
      <xdr:rowOff>19053</xdr:rowOff>
    </xdr:from>
    <xdr:to>
      <xdr:col>4</xdr:col>
      <xdr:colOff>685800</xdr:colOff>
      <xdr:row>17</xdr:row>
      <xdr:rowOff>76199</xdr:rowOff>
    </xdr:to>
    <xdr:cxnSp macro="">
      <xdr:nvCxnSpPr>
        <xdr:cNvPr id="3" name="Straight Connector 2"/>
        <xdr:cNvCxnSpPr/>
      </xdr:nvCxnSpPr>
      <xdr:spPr>
        <a:xfrm rot="5400000">
          <a:off x="3690940" y="2986089"/>
          <a:ext cx="1009646" cy="3143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361950</xdr:colOff>
      <xdr:row>1</xdr:row>
      <xdr:rowOff>180975</xdr:rowOff>
    </xdr:to>
    <xdr:pic>
      <xdr:nvPicPr>
        <xdr:cNvPr id="2" name="Picture 1" descr="\\HP\Users\Public\LOG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28575"/>
          <a:ext cx="5619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FF"/>
  </sheetPr>
  <dimension ref="A1:W38"/>
  <sheetViews>
    <sheetView tabSelected="1" workbookViewId="0">
      <selection activeCell="D10" sqref="D10"/>
    </sheetView>
  </sheetViews>
  <sheetFormatPr defaultRowHeight="15.75"/>
  <cols>
    <col min="1" max="1" width="4.140625" style="332" customWidth="1"/>
    <col min="2" max="2" width="16.28515625" customWidth="1"/>
    <col min="3" max="3" width="19.5703125" customWidth="1"/>
    <col min="4" max="4" width="10.28515625" customWidth="1"/>
    <col min="5" max="5" width="6.85546875" customWidth="1"/>
    <col min="6" max="14" width="4.85546875" bestFit="1" customWidth="1"/>
    <col min="15" max="17" width="5.85546875" bestFit="1" customWidth="1"/>
    <col min="18" max="18" width="13.5703125" customWidth="1"/>
    <col min="19" max="19" width="12.85546875" customWidth="1"/>
    <col min="21" max="21" width="7" customWidth="1"/>
    <col min="23" max="23" width="9.7109375" customWidth="1"/>
  </cols>
  <sheetData>
    <row r="1" spans="1:23" ht="28.5" customHeight="1">
      <c r="A1" s="414" t="s">
        <v>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</row>
    <row r="2" spans="1:23" ht="21" customHeight="1">
      <c r="A2" s="415" t="s">
        <v>816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</row>
    <row r="3" spans="1:23" ht="16.5" customHeight="1" thickBot="1">
      <c r="A3" s="345" t="s">
        <v>880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429" t="s">
        <v>881</v>
      </c>
      <c r="U3" s="429"/>
      <c r="V3" s="429"/>
      <c r="W3" s="429"/>
    </row>
    <row r="4" spans="1:23" ht="15.75" customHeight="1">
      <c r="A4" s="416" t="s">
        <v>60</v>
      </c>
      <c r="B4" s="418" t="s">
        <v>189</v>
      </c>
      <c r="C4" s="418" t="s">
        <v>190</v>
      </c>
      <c r="D4" s="418" t="s">
        <v>307</v>
      </c>
      <c r="E4" s="420" t="s">
        <v>789</v>
      </c>
      <c r="F4" s="422" t="s">
        <v>802</v>
      </c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3" t="s">
        <v>803</v>
      </c>
      <c r="S4" s="418" t="s">
        <v>804</v>
      </c>
      <c r="T4" s="418" t="s">
        <v>805</v>
      </c>
      <c r="U4" s="425" t="s">
        <v>806</v>
      </c>
      <c r="V4" s="418" t="s">
        <v>267</v>
      </c>
      <c r="W4" s="427" t="s">
        <v>519</v>
      </c>
    </row>
    <row r="5" spans="1:23" thickBot="1">
      <c r="A5" s="417"/>
      <c r="B5" s="419"/>
      <c r="C5" s="419"/>
      <c r="D5" s="419"/>
      <c r="E5" s="421"/>
      <c r="F5" s="350" t="s">
        <v>790</v>
      </c>
      <c r="G5" s="350" t="s">
        <v>791</v>
      </c>
      <c r="H5" s="350" t="s">
        <v>792</v>
      </c>
      <c r="I5" s="350" t="s">
        <v>793</v>
      </c>
      <c r="J5" s="350" t="s">
        <v>794</v>
      </c>
      <c r="K5" s="350" t="s">
        <v>795</v>
      </c>
      <c r="L5" s="350" t="s">
        <v>796</v>
      </c>
      <c r="M5" s="350" t="s">
        <v>797</v>
      </c>
      <c r="N5" s="350" t="s">
        <v>798</v>
      </c>
      <c r="O5" s="350" t="s">
        <v>799</v>
      </c>
      <c r="P5" s="350" t="s">
        <v>800</v>
      </c>
      <c r="Q5" s="350" t="s">
        <v>801</v>
      </c>
      <c r="R5" s="424"/>
      <c r="S5" s="419"/>
      <c r="T5" s="419"/>
      <c r="U5" s="426"/>
      <c r="V5" s="419"/>
      <c r="W5" s="428"/>
    </row>
    <row r="6" spans="1:23" s="126" customFormat="1" ht="23.1" customHeight="1">
      <c r="A6" s="334" t="s">
        <v>9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40"/>
    </row>
    <row r="7" spans="1:23" s="126" customFormat="1" ht="23.1" customHeight="1">
      <c r="A7" s="143" t="s">
        <v>10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35"/>
    </row>
    <row r="8" spans="1:23" s="126" customFormat="1" ht="23.1" customHeight="1">
      <c r="A8" s="143" t="s">
        <v>11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35"/>
    </row>
    <row r="9" spans="1:23" s="126" customFormat="1" ht="23.1" customHeight="1">
      <c r="A9" s="143" t="s">
        <v>12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35"/>
    </row>
    <row r="10" spans="1:23" s="126" customFormat="1" ht="23.1" customHeight="1">
      <c r="A10" s="143" t="s">
        <v>13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35"/>
    </row>
    <row r="11" spans="1:23" s="126" customFormat="1" ht="23.1" customHeight="1">
      <c r="A11" s="143" t="s">
        <v>14</v>
      </c>
      <c r="B11" s="342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35"/>
    </row>
    <row r="12" spans="1:23" s="126" customFormat="1" ht="23.1" customHeight="1">
      <c r="A12" s="143" t="s">
        <v>15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53"/>
      <c r="S12" s="342"/>
      <c r="T12" s="342"/>
      <c r="U12" s="342"/>
      <c r="V12" s="342"/>
      <c r="W12" s="335"/>
    </row>
    <row r="13" spans="1:23" s="126" customFormat="1" ht="23.1" customHeight="1">
      <c r="A13" s="143" t="s">
        <v>16</v>
      </c>
      <c r="B13" s="342"/>
      <c r="C13" s="342" t="s">
        <v>817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35"/>
    </row>
    <row r="14" spans="1:23" s="126" customFormat="1" ht="23.1" customHeight="1">
      <c r="A14" s="143" t="s">
        <v>66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35"/>
    </row>
    <row r="15" spans="1:23" s="126" customFormat="1" ht="23.1" customHeight="1">
      <c r="A15" s="143" t="s">
        <v>67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35"/>
    </row>
    <row r="16" spans="1:23" s="126" customFormat="1" ht="23.1" customHeight="1" thickBot="1">
      <c r="A16" s="145" t="s">
        <v>92</v>
      </c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41"/>
    </row>
    <row r="17" spans="1:23" s="343" customFormat="1" ht="22.5" customHeight="1" thickBot="1">
      <c r="A17" s="411" t="s">
        <v>810</v>
      </c>
      <c r="B17" s="412"/>
      <c r="C17" s="404" t="s">
        <v>811</v>
      </c>
      <c r="D17" s="405"/>
      <c r="E17" s="404"/>
      <c r="F17" s="413"/>
      <c r="G17" s="413"/>
      <c r="H17" s="405"/>
      <c r="I17" s="404" t="s">
        <v>812</v>
      </c>
      <c r="J17" s="413"/>
      <c r="K17" s="413"/>
      <c r="L17" s="413"/>
      <c r="M17" s="405"/>
      <c r="N17" s="404"/>
      <c r="O17" s="413"/>
      <c r="P17" s="413"/>
      <c r="Q17" s="405"/>
      <c r="R17" s="404" t="s">
        <v>813</v>
      </c>
      <c r="S17" s="405"/>
      <c r="T17" s="404"/>
      <c r="U17" s="405"/>
      <c r="V17" s="351"/>
      <c r="W17" s="352"/>
    </row>
    <row r="18" spans="1:23" s="126" customFormat="1" ht="23.1" customHeight="1">
      <c r="A18" s="334" t="s">
        <v>807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40"/>
    </row>
    <row r="19" spans="1:23" s="126" customFormat="1" ht="23.1" customHeight="1">
      <c r="A19" s="143" t="s">
        <v>18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35"/>
    </row>
    <row r="20" spans="1:23" s="126" customFormat="1" ht="23.1" customHeight="1">
      <c r="A20" s="143" t="s">
        <v>19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35"/>
    </row>
    <row r="21" spans="1:23" s="126" customFormat="1" ht="23.1" customHeight="1">
      <c r="A21" s="143" t="s">
        <v>20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35"/>
    </row>
    <row r="22" spans="1:23" s="126" customFormat="1" ht="23.1" customHeight="1">
      <c r="A22" s="143" t="s">
        <v>21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35"/>
    </row>
    <row r="23" spans="1:23" s="126" customFormat="1" ht="23.1" customHeight="1">
      <c r="A23" s="143" t="s">
        <v>61</v>
      </c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35"/>
    </row>
    <row r="24" spans="1:23" s="126" customFormat="1" ht="23.1" customHeight="1">
      <c r="A24" s="143" t="s">
        <v>62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35"/>
    </row>
    <row r="25" spans="1:23" s="126" customFormat="1" ht="23.1" customHeight="1">
      <c r="A25" s="143" t="s">
        <v>63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35"/>
    </row>
    <row r="26" spans="1:23" s="126" customFormat="1" ht="23.1" customHeight="1">
      <c r="A26" s="143" t="s">
        <v>64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35"/>
    </row>
    <row r="27" spans="1:23" s="126" customFormat="1" ht="23.1" customHeight="1">
      <c r="A27" s="143" t="s">
        <v>65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35"/>
    </row>
    <row r="28" spans="1:23" s="126" customFormat="1" ht="23.1" customHeight="1" thickBot="1">
      <c r="A28" s="145" t="s">
        <v>90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41"/>
    </row>
    <row r="29" spans="1:23" s="343" customFormat="1" ht="22.5" customHeight="1" thickBot="1">
      <c r="A29" s="406" t="s">
        <v>808</v>
      </c>
      <c r="B29" s="407"/>
      <c r="C29" s="408" t="s">
        <v>811</v>
      </c>
      <c r="D29" s="409"/>
      <c r="E29" s="408"/>
      <c r="F29" s="410"/>
      <c r="G29" s="410"/>
      <c r="H29" s="409"/>
      <c r="I29" s="408" t="s">
        <v>812</v>
      </c>
      <c r="J29" s="410"/>
      <c r="K29" s="410"/>
      <c r="L29" s="410"/>
      <c r="M29" s="409"/>
      <c r="N29" s="408"/>
      <c r="O29" s="410"/>
      <c r="P29" s="410"/>
      <c r="Q29" s="409"/>
      <c r="R29" s="408" t="s">
        <v>813</v>
      </c>
      <c r="S29" s="409"/>
      <c r="T29" s="408"/>
      <c r="U29" s="409"/>
      <c r="V29" s="277"/>
      <c r="W29" s="349"/>
    </row>
    <row r="30" spans="1:23" s="126" customFormat="1" ht="28.5" customHeight="1" thickBot="1">
      <c r="A30" s="398" t="s">
        <v>156</v>
      </c>
      <c r="B30" s="399"/>
      <c r="C30" s="399"/>
      <c r="D30" s="400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401"/>
      <c r="U30" s="402"/>
      <c r="V30" s="216"/>
      <c r="W30" s="218"/>
    </row>
    <row r="31" spans="1:23" s="331" customFormat="1" ht="16.5" customHeight="1">
      <c r="A31" s="141"/>
    </row>
    <row r="32" spans="1:23" s="331" customFormat="1" ht="13.5" customHeight="1">
      <c r="A32" s="141"/>
    </row>
    <row r="33" spans="1:23" s="331" customFormat="1" ht="7.5" customHeight="1">
      <c r="A33" s="403" t="s">
        <v>815</v>
      </c>
      <c r="B33" s="403"/>
      <c r="C33" s="403"/>
      <c r="T33" s="403" t="s">
        <v>814</v>
      </c>
      <c r="U33" s="403"/>
      <c r="V33" s="403"/>
      <c r="W33" s="403"/>
    </row>
    <row r="34" spans="1:23" s="331" customFormat="1" ht="13.5" customHeight="1">
      <c r="A34" s="403" t="s">
        <v>303</v>
      </c>
      <c r="B34" s="403"/>
      <c r="C34" s="403"/>
      <c r="T34" s="403" t="s">
        <v>786</v>
      </c>
      <c r="U34" s="403"/>
      <c r="V34" s="403"/>
      <c r="W34" s="403"/>
    </row>
    <row r="35" spans="1:23" s="331" customFormat="1">
      <c r="A35" s="141"/>
    </row>
    <row r="36" spans="1:23" s="331" customFormat="1">
      <c r="A36" s="141"/>
    </row>
    <row r="37" spans="1:23" s="331" customFormat="1">
      <c r="A37" s="141"/>
    </row>
    <row r="38" spans="1:23" s="331" customFormat="1">
      <c r="A38" s="141"/>
    </row>
  </sheetData>
  <mergeCells count="35">
    <mergeCell ref="A1:W1"/>
    <mergeCell ref="A2:W2"/>
    <mergeCell ref="A4:A5"/>
    <mergeCell ref="B4:B5"/>
    <mergeCell ref="C4:C5"/>
    <mergeCell ref="D4:D5"/>
    <mergeCell ref="E4:E5"/>
    <mergeCell ref="F4:Q4"/>
    <mergeCell ref="R4:R5"/>
    <mergeCell ref="S4:S5"/>
    <mergeCell ref="T4:T5"/>
    <mergeCell ref="U4:U5"/>
    <mergeCell ref="V4:V5"/>
    <mergeCell ref="W4:W5"/>
    <mergeCell ref="T3:W3"/>
    <mergeCell ref="R17:S17"/>
    <mergeCell ref="T17:U17"/>
    <mergeCell ref="A29:B29"/>
    <mergeCell ref="C29:D29"/>
    <mergeCell ref="E29:H29"/>
    <mergeCell ref="I29:M29"/>
    <mergeCell ref="N29:Q29"/>
    <mergeCell ref="R29:S29"/>
    <mergeCell ref="T29:U29"/>
    <mergeCell ref="A17:B17"/>
    <mergeCell ref="C17:D17"/>
    <mergeCell ref="E17:H17"/>
    <mergeCell ref="I17:M17"/>
    <mergeCell ref="N17:Q17"/>
    <mergeCell ref="A30:D30"/>
    <mergeCell ref="T30:U30"/>
    <mergeCell ref="A33:C33"/>
    <mergeCell ref="T33:W33"/>
    <mergeCell ref="A34:C34"/>
    <mergeCell ref="T34:W34"/>
  </mergeCells>
  <pageMargins left="0" right="0" top="0.2" bottom="0" header="0.2" footer="0.2"/>
  <pageSetup paperSize="9" scale="80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28"/>
  <sheetViews>
    <sheetView zoomScale="90" zoomScaleNormal="90" workbookViewId="0">
      <selection activeCell="K10" sqref="K10"/>
    </sheetView>
  </sheetViews>
  <sheetFormatPr defaultRowHeight="15"/>
  <cols>
    <col min="1" max="1" width="6.5703125" customWidth="1"/>
    <col min="2" max="7" width="3.5703125" customWidth="1"/>
    <col min="8" max="8" width="7" customWidth="1"/>
    <col min="9" max="28" width="5.7109375" customWidth="1"/>
  </cols>
  <sheetData>
    <row r="1" spans="1:28" ht="26.25">
      <c r="A1" s="479" t="s">
        <v>251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</row>
    <row r="2" spans="1:28">
      <c r="V2" s="491" t="s">
        <v>69</v>
      </c>
      <c r="W2" s="491"/>
      <c r="X2" s="491"/>
      <c r="Y2" s="491" t="s">
        <v>343</v>
      </c>
      <c r="Z2" s="491"/>
      <c r="AA2" s="491"/>
      <c r="AB2" s="491"/>
    </row>
    <row r="3" spans="1:28" ht="25.5" customHeight="1">
      <c r="A3" s="480" t="s">
        <v>317</v>
      </c>
      <c r="B3" s="481"/>
      <c r="C3" s="481"/>
      <c r="D3" s="481"/>
      <c r="E3" s="481"/>
      <c r="F3" s="481"/>
      <c r="G3" s="482"/>
      <c r="H3" s="458" t="s">
        <v>318</v>
      </c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</row>
    <row r="4" spans="1:28" ht="18" customHeight="1">
      <c r="A4" s="486" t="s">
        <v>290</v>
      </c>
      <c r="B4" s="486" t="s">
        <v>60</v>
      </c>
      <c r="C4" s="486"/>
      <c r="D4" s="486"/>
      <c r="E4" s="486"/>
      <c r="F4" s="486"/>
      <c r="G4" s="486"/>
      <c r="H4" s="486" t="s">
        <v>290</v>
      </c>
      <c r="I4" s="480" t="s">
        <v>60</v>
      </c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2"/>
    </row>
    <row r="5" spans="1:28" ht="18" customHeight="1">
      <c r="A5" s="486"/>
      <c r="B5" s="108">
        <v>1</v>
      </c>
      <c r="C5" s="108">
        <v>2</v>
      </c>
      <c r="D5" s="108">
        <v>3</v>
      </c>
      <c r="E5" s="108">
        <v>4</v>
      </c>
      <c r="F5" s="108">
        <v>5</v>
      </c>
      <c r="G5" s="108">
        <v>6</v>
      </c>
      <c r="H5" s="486"/>
      <c r="I5" s="117">
        <v>1</v>
      </c>
      <c r="J5" s="117">
        <v>2</v>
      </c>
      <c r="K5" s="117">
        <v>3</v>
      </c>
      <c r="L5" s="117">
        <v>4</v>
      </c>
      <c r="M5" s="117">
        <v>5</v>
      </c>
      <c r="N5" s="117">
        <v>6</v>
      </c>
      <c r="O5" s="117">
        <v>7</v>
      </c>
      <c r="P5" s="117">
        <v>8</v>
      </c>
      <c r="Q5" s="117">
        <v>9</v>
      </c>
      <c r="R5" s="117">
        <v>10</v>
      </c>
      <c r="S5" s="117">
        <v>11</v>
      </c>
      <c r="T5" s="117">
        <v>12</v>
      </c>
      <c r="U5" s="117">
        <v>13</v>
      </c>
      <c r="V5" s="117">
        <v>14</v>
      </c>
      <c r="W5" s="117">
        <v>15</v>
      </c>
      <c r="X5" s="117">
        <v>16</v>
      </c>
      <c r="Y5" s="117">
        <v>17</v>
      </c>
      <c r="Z5" s="117">
        <v>18</v>
      </c>
      <c r="AA5" s="117">
        <v>19</v>
      </c>
      <c r="AB5" s="117">
        <v>20</v>
      </c>
    </row>
    <row r="6" spans="1:28" ht="24" customHeight="1">
      <c r="A6" s="115" t="s">
        <v>319</v>
      </c>
      <c r="B6" s="118"/>
      <c r="C6" s="118"/>
      <c r="D6" s="118"/>
      <c r="E6" s="118"/>
      <c r="F6" s="118"/>
      <c r="G6" s="118"/>
      <c r="H6" s="115" t="s">
        <v>319</v>
      </c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</row>
    <row r="7" spans="1:28" ht="24" customHeight="1">
      <c r="A7" s="115" t="s">
        <v>320</v>
      </c>
      <c r="B7" s="118"/>
      <c r="C7" s="118"/>
      <c r="D7" s="118"/>
      <c r="E7" s="118"/>
      <c r="F7" s="118"/>
      <c r="G7" s="118"/>
      <c r="H7" s="115" t="s">
        <v>320</v>
      </c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</row>
    <row r="8" spans="1:28" ht="24" customHeight="1">
      <c r="A8" s="115" t="s">
        <v>321</v>
      </c>
      <c r="B8" s="118"/>
      <c r="C8" s="118"/>
      <c r="D8" s="118"/>
      <c r="E8" s="118"/>
      <c r="F8" s="118"/>
      <c r="G8" s="118"/>
      <c r="H8" s="115" t="s">
        <v>321</v>
      </c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</row>
    <row r="9" spans="1:28" ht="24" customHeight="1">
      <c r="A9" s="115" t="s">
        <v>322</v>
      </c>
      <c r="B9" s="118"/>
      <c r="C9" s="118"/>
      <c r="D9" s="118"/>
      <c r="E9" s="118"/>
      <c r="F9" s="118"/>
      <c r="G9" s="118"/>
      <c r="H9" s="115" t="s">
        <v>322</v>
      </c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</row>
    <row r="10" spans="1:28" ht="24" customHeight="1">
      <c r="A10" s="115" t="s">
        <v>324</v>
      </c>
      <c r="B10" s="118"/>
      <c r="C10" s="118"/>
      <c r="D10" s="118"/>
      <c r="E10" s="118"/>
      <c r="F10" s="118"/>
      <c r="G10" s="118"/>
      <c r="H10" s="115" t="s">
        <v>324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</row>
    <row r="11" spans="1:28" ht="24" customHeight="1">
      <c r="A11" s="115" t="s">
        <v>323</v>
      </c>
      <c r="B11" s="118"/>
      <c r="C11" s="118"/>
      <c r="D11" s="118"/>
      <c r="E11" s="118"/>
      <c r="F11" s="118"/>
      <c r="G11" s="118"/>
      <c r="H11" s="115" t="s">
        <v>323</v>
      </c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</row>
    <row r="12" spans="1:28" ht="24" customHeight="1">
      <c r="A12" s="115" t="s">
        <v>325</v>
      </c>
      <c r="B12" s="118"/>
      <c r="C12" s="118"/>
      <c r="D12" s="118"/>
      <c r="E12" s="118"/>
      <c r="F12" s="118"/>
      <c r="G12" s="118"/>
      <c r="H12" s="115" t="s">
        <v>325</v>
      </c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</row>
    <row r="13" spans="1:28" ht="24" customHeight="1">
      <c r="A13" s="115" t="s">
        <v>326</v>
      </c>
      <c r="B13" s="118"/>
      <c r="C13" s="118"/>
      <c r="D13" s="118"/>
      <c r="E13" s="118"/>
      <c r="F13" s="118"/>
      <c r="G13" s="118"/>
      <c r="H13" s="115" t="s">
        <v>326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28" ht="24" customHeight="1">
      <c r="A14" s="115" t="s">
        <v>327</v>
      </c>
      <c r="B14" s="118"/>
      <c r="C14" s="118"/>
      <c r="D14" s="118"/>
      <c r="E14" s="118"/>
      <c r="F14" s="118"/>
      <c r="G14" s="118"/>
      <c r="H14" s="115" t="s">
        <v>327</v>
      </c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</row>
    <row r="15" spans="1:28" ht="24" customHeight="1">
      <c r="A15" s="115" t="s">
        <v>328</v>
      </c>
      <c r="B15" s="118"/>
      <c r="C15" s="118"/>
      <c r="D15" s="118"/>
      <c r="E15" s="118"/>
      <c r="F15" s="118"/>
      <c r="G15" s="118"/>
      <c r="H15" s="115" t="s">
        <v>328</v>
      </c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</row>
    <row r="16" spans="1:28" ht="20.25" customHeight="1">
      <c r="A16" s="116" t="s">
        <v>156</v>
      </c>
      <c r="B16" s="118"/>
      <c r="C16" s="118"/>
      <c r="D16" s="118"/>
      <c r="E16" s="118"/>
      <c r="F16" s="118"/>
      <c r="G16" s="118"/>
      <c r="H16" s="116" t="s">
        <v>329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</row>
    <row r="17" spans="1:28">
      <c r="G17" s="120"/>
      <c r="H17" s="431" t="s">
        <v>330</v>
      </c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</row>
    <row r="18" spans="1:28" ht="42.75" customHeight="1">
      <c r="B18" s="492" t="s">
        <v>333</v>
      </c>
      <c r="C18" s="493"/>
      <c r="D18" s="493"/>
      <c r="E18" s="493"/>
      <c r="F18" s="494"/>
      <c r="H18" s="83" t="s">
        <v>331</v>
      </c>
      <c r="I18" s="108">
        <v>1</v>
      </c>
      <c r="J18" s="108">
        <v>2</v>
      </c>
      <c r="K18" s="108">
        <v>3</v>
      </c>
      <c r="L18" s="108">
        <v>4</v>
      </c>
      <c r="M18" s="108">
        <v>5</v>
      </c>
      <c r="N18" s="108">
        <v>6</v>
      </c>
      <c r="O18" s="108">
        <v>7</v>
      </c>
      <c r="P18" s="108">
        <v>8</v>
      </c>
      <c r="Q18" s="108">
        <v>9</v>
      </c>
      <c r="R18" s="108">
        <v>10</v>
      </c>
      <c r="S18" s="108">
        <v>11</v>
      </c>
      <c r="T18" s="108">
        <v>12</v>
      </c>
      <c r="U18" s="108">
        <v>13</v>
      </c>
      <c r="V18" s="108">
        <v>14</v>
      </c>
      <c r="W18" s="108">
        <v>15</v>
      </c>
      <c r="X18" s="108">
        <v>16</v>
      </c>
      <c r="Y18" s="108">
        <v>17</v>
      </c>
      <c r="Z18" s="108">
        <v>18</v>
      </c>
      <c r="AA18" s="108">
        <v>19</v>
      </c>
      <c r="AB18" s="108">
        <v>20</v>
      </c>
    </row>
    <row r="19" spans="1:28" ht="31.5" customHeight="1">
      <c r="B19" s="108" t="s">
        <v>334</v>
      </c>
      <c r="C19" s="108" t="s">
        <v>335</v>
      </c>
      <c r="D19" s="108" t="s">
        <v>336</v>
      </c>
      <c r="E19" s="108" t="s">
        <v>337</v>
      </c>
      <c r="F19" s="108" t="s">
        <v>338</v>
      </c>
      <c r="H19" s="83" t="s">
        <v>291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6.25" customHeight="1">
      <c r="B20" s="1"/>
      <c r="C20" s="1"/>
      <c r="D20" s="1"/>
      <c r="E20" s="1"/>
      <c r="F20" s="1"/>
      <c r="H20" s="108" t="s">
        <v>332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8.75" customHeight="1">
      <c r="H21" s="108" t="s">
        <v>156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>
      <c r="A22" s="490" t="s">
        <v>339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R22" s="490" t="s">
        <v>339</v>
      </c>
      <c r="S22" s="490"/>
      <c r="T22" s="490"/>
      <c r="U22" s="490"/>
      <c r="V22" s="490"/>
      <c r="W22" s="490"/>
      <c r="X22" s="490"/>
      <c r="Y22" s="490"/>
      <c r="Z22" s="490"/>
      <c r="AA22" s="490"/>
      <c r="AB22" s="490"/>
    </row>
    <row r="23" spans="1:28">
      <c r="A23" s="490" t="s">
        <v>189</v>
      </c>
      <c r="B23" s="490"/>
      <c r="C23" s="490" t="s">
        <v>190</v>
      </c>
      <c r="D23" s="490"/>
      <c r="E23" s="490"/>
      <c r="F23" s="490" t="s">
        <v>340</v>
      </c>
      <c r="G23" s="490"/>
      <c r="H23" s="490"/>
      <c r="I23" s="490" t="s">
        <v>341</v>
      </c>
      <c r="J23" s="490"/>
      <c r="K23" s="490"/>
      <c r="R23" s="490" t="s">
        <v>189</v>
      </c>
      <c r="S23" s="490"/>
      <c r="T23" s="490" t="s">
        <v>190</v>
      </c>
      <c r="U23" s="490"/>
      <c r="V23" s="490"/>
      <c r="W23" s="490" t="s">
        <v>340</v>
      </c>
      <c r="X23" s="490"/>
      <c r="Y23" s="490"/>
      <c r="Z23" s="490" t="s">
        <v>341</v>
      </c>
      <c r="AA23" s="490"/>
      <c r="AB23" s="490"/>
    </row>
    <row r="24" spans="1:28" ht="16.5" customHeight="1">
      <c r="A24" s="490"/>
      <c r="B24" s="490"/>
      <c r="C24" s="490"/>
      <c r="D24" s="490"/>
      <c r="E24" s="490"/>
      <c r="F24" s="490"/>
      <c r="G24" s="490"/>
      <c r="H24" s="490"/>
      <c r="I24" s="490"/>
      <c r="J24" s="490"/>
      <c r="K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</row>
    <row r="25" spans="1:28" ht="16.5" customHeight="1">
      <c r="A25" s="490"/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</row>
    <row r="26" spans="1:28" ht="16.5" customHeight="1">
      <c r="A26" s="490"/>
      <c r="B26" s="490"/>
      <c r="C26" s="490"/>
      <c r="D26" s="490"/>
      <c r="E26" s="490"/>
      <c r="F26" s="490"/>
      <c r="G26" s="490"/>
      <c r="H26" s="490"/>
      <c r="I26" s="490"/>
      <c r="J26" s="490"/>
      <c r="K26" s="490"/>
      <c r="R26" s="490"/>
      <c r="S26" s="490"/>
      <c r="T26" s="490"/>
      <c r="U26" s="490"/>
      <c r="V26" s="490"/>
      <c r="W26" s="490"/>
      <c r="X26" s="490"/>
      <c r="Y26" s="490"/>
      <c r="Z26" s="490"/>
      <c r="AA26" s="490"/>
      <c r="AB26" s="490"/>
    </row>
    <row r="27" spans="1:28" ht="16.5" customHeight="1">
      <c r="A27" s="490"/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</row>
    <row r="28" spans="1:28" ht="16.5" customHeight="1">
      <c r="A28" s="490"/>
      <c r="B28" s="490"/>
      <c r="C28" s="490"/>
      <c r="D28" s="490"/>
      <c r="E28" s="490"/>
      <c r="F28" s="490"/>
      <c r="G28" s="490"/>
      <c r="H28" s="490"/>
      <c r="I28" s="490"/>
      <c r="J28" s="490"/>
      <c r="K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</row>
  </sheetData>
  <mergeCells count="61">
    <mergeCell ref="W27:Y27"/>
    <mergeCell ref="Z27:AB27"/>
    <mergeCell ref="A28:B28"/>
    <mergeCell ref="C28:E28"/>
    <mergeCell ref="F28:H28"/>
    <mergeCell ref="I28:K28"/>
    <mergeCell ref="R28:S28"/>
    <mergeCell ref="T28:V28"/>
    <mergeCell ref="W28:Y28"/>
    <mergeCell ref="Z28:AB28"/>
    <mergeCell ref="A27:B27"/>
    <mergeCell ref="C27:E27"/>
    <mergeCell ref="F27:H27"/>
    <mergeCell ref="I27:K27"/>
    <mergeCell ref="R27:S27"/>
    <mergeCell ref="T27:V27"/>
    <mergeCell ref="T26:V26"/>
    <mergeCell ref="W26:Y26"/>
    <mergeCell ref="Z26:AB26"/>
    <mergeCell ref="A25:B25"/>
    <mergeCell ref="C25:E25"/>
    <mergeCell ref="F25:H25"/>
    <mergeCell ref="I25:K25"/>
    <mergeCell ref="R25:S25"/>
    <mergeCell ref="T25:V25"/>
    <mergeCell ref="A26:B26"/>
    <mergeCell ref="C26:E26"/>
    <mergeCell ref="F26:H26"/>
    <mergeCell ref="I26:K26"/>
    <mergeCell ref="R26:S26"/>
    <mergeCell ref="T24:V24"/>
    <mergeCell ref="W24:Y24"/>
    <mergeCell ref="Z24:AB24"/>
    <mergeCell ref="W25:Y25"/>
    <mergeCell ref="Z25:AB25"/>
    <mergeCell ref="A24:B24"/>
    <mergeCell ref="C24:E24"/>
    <mergeCell ref="F24:H24"/>
    <mergeCell ref="I24:K24"/>
    <mergeCell ref="R24:S24"/>
    <mergeCell ref="H17:AB17"/>
    <mergeCell ref="B18:F18"/>
    <mergeCell ref="A22:K22"/>
    <mergeCell ref="R22:AB22"/>
    <mergeCell ref="A23:B23"/>
    <mergeCell ref="C23:E23"/>
    <mergeCell ref="F23:H23"/>
    <mergeCell ref="I23:K23"/>
    <mergeCell ref="R23:S23"/>
    <mergeCell ref="T23:V23"/>
    <mergeCell ref="W23:Y23"/>
    <mergeCell ref="Z23:AB23"/>
    <mergeCell ref="A4:A5"/>
    <mergeCell ref="B4:G4"/>
    <mergeCell ref="H4:H5"/>
    <mergeCell ref="I4:AB4"/>
    <mergeCell ref="A1:AB1"/>
    <mergeCell ref="V2:X2"/>
    <mergeCell ref="Y2:AB2"/>
    <mergeCell ref="A3:G3"/>
    <mergeCell ref="H3:AB3"/>
  </mergeCells>
  <pageMargins left="0.2" right="0.19" top="0.2" bottom="0.2" header="0.2" footer="0.2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28"/>
  <sheetViews>
    <sheetView zoomScale="90" zoomScaleNormal="90" workbookViewId="0">
      <selection activeCell="K10" sqref="K10"/>
    </sheetView>
  </sheetViews>
  <sheetFormatPr defaultRowHeight="15"/>
  <cols>
    <col min="1" max="1" width="6.5703125" customWidth="1"/>
    <col min="2" max="7" width="3.85546875" customWidth="1"/>
    <col min="8" max="8" width="7.7109375" customWidth="1"/>
    <col min="9" max="28" width="5.28515625" customWidth="1"/>
    <col min="29" max="29" width="8" customWidth="1"/>
  </cols>
  <sheetData>
    <row r="1" spans="1:29" ht="26.25">
      <c r="A1" s="479" t="s">
        <v>251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121"/>
    </row>
    <row r="2" spans="1:29" ht="34.5" customHeight="1">
      <c r="A2" s="480" t="s">
        <v>317</v>
      </c>
      <c r="B2" s="481"/>
      <c r="C2" s="481"/>
      <c r="D2" s="481"/>
      <c r="E2" s="481"/>
      <c r="F2" s="481"/>
      <c r="G2" s="482"/>
      <c r="H2" s="483" t="s">
        <v>318</v>
      </c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5"/>
    </row>
    <row r="3" spans="1:29" ht="20.25" customHeight="1">
      <c r="A3" s="486" t="s">
        <v>290</v>
      </c>
      <c r="B3" s="486" t="s">
        <v>60</v>
      </c>
      <c r="C3" s="486"/>
      <c r="D3" s="486"/>
      <c r="E3" s="486"/>
      <c r="F3" s="486"/>
      <c r="G3" s="486"/>
      <c r="H3" s="486" t="s">
        <v>290</v>
      </c>
      <c r="I3" s="480" t="s">
        <v>60</v>
      </c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2"/>
    </row>
    <row r="4" spans="1:29" ht="20.25" customHeight="1">
      <c r="A4" s="486"/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486"/>
      <c r="I4" s="117">
        <v>1</v>
      </c>
      <c r="J4" s="117">
        <v>2</v>
      </c>
      <c r="K4" s="117">
        <v>3</v>
      </c>
      <c r="L4" s="117">
        <v>4</v>
      </c>
      <c r="M4" s="117">
        <v>5</v>
      </c>
      <c r="N4" s="117">
        <v>6</v>
      </c>
      <c r="O4" s="117">
        <v>7</v>
      </c>
      <c r="P4" s="117">
        <v>8</v>
      </c>
      <c r="Q4" s="117">
        <v>9</v>
      </c>
      <c r="R4" s="117">
        <v>10</v>
      </c>
      <c r="S4" s="117">
        <v>11</v>
      </c>
      <c r="T4" s="117">
        <v>12</v>
      </c>
      <c r="U4" s="117">
        <v>13</v>
      </c>
      <c r="V4" s="117">
        <v>14</v>
      </c>
      <c r="W4" s="117">
        <v>15</v>
      </c>
      <c r="X4" s="117">
        <v>16</v>
      </c>
      <c r="Y4" s="117">
        <v>17</v>
      </c>
      <c r="Z4" s="117">
        <v>18</v>
      </c>
      <c r="AA4" s="117">
        <v>19</v>
      </c>
      <c r="AB4" s="117">
        <v>20</v>
      </c>
      <c r="AC4" s="117" t="s">
        <v>342</v>
      </c>
    </row>
    <row r="5" spans="1:29" ht="22.5" customHeight="1">
      <c r="A5" s="115" t="s">
        <v>319</v>
      </c>
      <c r="B5" s="108"/>
      <c r="C5" s="108"/>
      <c r="D5" s="108"/>
      <c r="E5" s="108"/>
      <c r="F5" s="108"/>
      <c r="G5" s="108"/>
      <c r="H5" s="115" t="s">
        <v>319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1:29" ht="22.5" customHeight="1">
      <c r="A6" s="115" t="s">
        <v>320</v>
      </c>
      <c r="B6" s="108"/>
      <c r="C6" s="108"/>
      <c r="D6" s="108"/>
      <c r="E6" s="108"/>
      <c r="F6" s="108"/>
      <c r="G6" s="108"/>
      <c r="H6" s="115" t="s">
        <v>320</v>
      </c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</row>
    <row r="7" spans="1:29" ht="22.5" customHeight="1">
      <c r="A7" s="115" t="s">
        <v>321</v>
      </c>
      <c r="B7" s="108"/>
      <c r="C7" s="108"/>
      <c r="D7" s="108"/>
      <c r="E7" s="108"/>
      <c r="F7" s="108"/>
      <c r="G7" s="108"/>
      <c r="H7" s="115" t="s">
        <v>321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</row>
    <row r="8" spans="1:29" ht="22.5" customHeight="1">
      <c r="A8" s="115" t="s">
        <v>322</v>
      </c>
      <c r="B8" s="108"/>
      <c r="C8" s="108"/>
      <c r="D8" s="108"/>
      <c r="E8" s="108"/>
      <c r="F8" s="108"/>
      <c r="G8" s="108"/>
      <c r="H8" s="115" t="s">
        <v>322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</row>
    <row r="9" spans="1:29" ht="22.5" customHeight="1">
      <c r="A9" s="115" t="s">
        <v>324</v>
      </c>
      <c r="B9" s="108"/>
      <c r="C9" s="108"/>
      <c r="D9" s="108"/>
      <c r="E9" s="108"/>
      <c r="F9" s="108"/>
      <c r="G9" s="108"/>
      <c r="H9" s="115" t="s">
        <v>324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</row>
    <row r="10" spans="1:29" ht="22.5" customHeight="1">
      <c r="A10" s="115" t="s">
        <v>323</v>
      </c>
      <c r="B10" s="108"/>
      <c r="C10" s="108"/>
      <c r="D10" s="108"/>
      <c r="E10" s="108"/>
      <c r="F10" s="108"/>
      <c r="G10" s="108"/>
      <c r="H10" s="115" t="s">
        <v>323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</row>
    <row r="11" spans="1:29" ht="22.5" customHeight="1">
      <c r="A11" s="115" t="s">
        <v>325</v>
      </c>
      <c r="B11" s="108"/>
      <c r="C11" s="108"/>
      <c r="D11" s="108"/>
      <c r="E11" s="108"/>
      <c r="F11" s="108"/>
      <c r="G11" s="108"/>
      <c r="H11" s="115" t="s">
        <v>325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</row>
    <row r="12" spans="1:29" ht="22.5" customHeight="1">
      <c r="A12" s="115" t="s">
        <v>326</v>
      </c>
      <c r="B12" s="108"/>
      <c r="C12" s="108"/>
      <c r="D12" s="108"/>
      <c r="E12" s="108"/>
      <c r="F12" s="108"/>
      <c r="G12" s="108"/>
      <c r="H12" s="115" t="s">
        <v>326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</row>
    <row r="13" spans="1:29" ht="22.5" customHeight="1">
      <c r="A13" s="115" t="s">
        <v>327</v>
      </c>
      <c r="B13" s="108"/>
      <c r="C13" s="108"/>
      <c r="D13" s="108"/>
      <c r="E13" s="108"/>
      <c r="F13" s="108"/>
      <c r="G13" s="108"/>
      <c r="H13" s="115" t="s">
        <v>327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</row>
    <row r="14" spans="1:29" ht="22.5" customHeight="1">
      <c r="A14" s="115" t="s">
        <v>328</v>
      </c>
      <c r="B14" s="108"/>
      <c r="C14" s="108"/>
      <c r="D14" s="108"/>
      <c r="E14" s="108"/>
      <c r="F14" s="108"/>
      <c r="G14" s="108"/>
      <c r="H14" s="115" t="s">
        <v>328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</row>
    <row r="15" spans="1:29" ht="30.75" customHeight="1">
      <c r="A15" s="116" t="s">
        <v>156</v>
      </c>
      <c r="B15" s="108"/>
      <c r="C15" s="108"/>
      <c r="D15" s="108"/>
      <c r="E15" s="108"/>
      <c r="F15" s="108"/>
      <c r="G15" s="108"/>
      <c r="H15" s="116" t="s">
        <v>329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</row>
    <row r="16" spans="1:29">
      <c r="G16" s="120"/>
      <c r="H16" s="431" t="s">
        <v>330</v>
      </c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V16" s="431"/>
      <c r="W16" s="431"/>
      <c r="X16" s="431"/>
      <c r="Y16" s="431"/>
      <c r="Z16" s="431"/>
      <c r="AA16" s="431"/>
      <c r="AB16" s="431"/>
      <c r="AC16" s="109"/>
    </row>
    <row r="17" spans="1:29" ht="30">
      <c r="B17" s="487" t="s">
        <v>333</v>
      </c>
      <c r="C17" s="488"/>
      <c r="D17" s="488"/>
      <c r="E17" s="488"/>
      <c r="F17" s="489"/>
      <c r="H17" s="83" t="s">
        <v>331</v>
      </c>
      <c r="I17" s="108">
        <v>1</v>
      </c>
      <c r="J17" s="108">
        <v>2</v>
      </c>
      <c r="K17" s="108">
        <v>3</v>
      </c>
      <c r="L17" s="108">
        <v>4</v>
      </c>
      <c r="M17" s="108">
        <v>5</v>
      </c>
      <c r="N17" s="108">
        <v>6</v>
      </c>
      <c r="O17" s="108">
        <v>7</v>
      </c>
      <c r="P17" s="108">
        <v>8</v>
      </c>
      <c r="Q17" s="108">
        <v>9</v>
      </c>
      <c r="R17" s="108">
        <v>10</v>
      </c>
      <c r="S17" s="108">
        <v>11</v>
      </c>
      <c r="T17" s="108">
        <v>12</v>
      </c>
      <c r="U17" s="108">
        <v>13</v>
      </c>
      <c r="V17" s="108">
        <v>14</v>
      </c>
      <c r="W17" s="108">
        <v>15</v>
      </c>
      <c r="X17" s="108">
        <v>16</v>
      </c>
      <c r="Y17" s="108">
        <v>17</v>
      </c>
      <c r="Z17" s="108">
        <v>18</v>
      </c>
      <c r="AA17" s="108">
        <v>19</v>
      </c>
      <c r="AB17" s="108">
        <v>20</v>
      </c>
      <c r="AC17" s="119"/>
    </row>
    <row r="18" spans="1:29" ht="27.75" customHeight="1">
      <c r="B18" s="108" t="s">
        <v>334</v>
      </c>
      <c r="C18" s="108" t="s">
        <v>335</v>
      </c>
      <c r="D18" s="108" t="s">
        <v>336</v>
      </c>
      <c r="E18" s="108" t="s">
        <v>337</v>
      </c>
      <c r="F18" s="108" t="s">
        <v>338</v>
      </c>
      <c r="H18" s="83" t="s">
        <v>291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27"/>
    </row>
    <row r="19" spans="1:29" ht="27" customHeight="1">
      <c r="B19" s="1"/>
      <c r="C19" s="1"/>
      <c r="D19" s="1"/>
      <c r="E19" s="1"/>
      <c r="F19" s="1"/>
      <c r="H19" s="108" t="s">
        <v>332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27"/>
    </row>
    <row r="20" spans="1:29" ht="31.5" customHeight="1">
      <c r="H20" s="1" t="s">
        <v>156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7"/>
    </row>
    <row r="22" spans="1:29">
      <c r="A22" s="490" t="s">
        <v>339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R22" s="490" t="s">
        <v>339</v>
      </c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110"/>
    </row>
    <row r="23" spans="1:29">
      <c r="A23" s="490" t="s">
        <v>189</v>
      </c>
      <c r="B23" s="490"/>
      <c r="C23" s="490" t="s">
        <v>190</v>
      </c>
      <c r="D23" s="490"/>
      <c r="E23" s="490"/>
      <c r="F23" s="490" t="s">
        <v>340</v>
      </c>
      <c r="G23" s="490"/>
      <c r="H23" s="490"/>
      <c r="I23" s="490" t="s">
        <v>341</v>
      </c>
      <c r="J23" s="490"/>
      <c r="K23" s="490"/>
      <c r="R23" s="490" t="s">
        <v>189</v>
      </c>
      <c r="S23" s="490"/>
      <c r="T23" s="490" t="s">
        <v>190</v>
      </c>
      <c r="U23" s="490"/>
      <c r="V23" s="490"/>
      <c r="W23" s="490" t="s">
        <v>340</v>
      </c>
      <c r="X23" s="490"/>
      <c r="Y23" s="490"/>
      <c r="Z23" s="490" t="s">
        <v>341</v>
      </c>
      <c r="AA23" s="490"/>
      <c r="AB23" s="490"/>
      <c r="AC23" s="110"/>
    </row>
    <row r="24" spans="1:29">
      <c r="A24" s="490"/>
      <c r="B24" s="490"/>
      <c r="C24" s="490"/>
      <c r="D24" s="490"/>
      <c r="E24" s="490"/>
      <c r="F24" s="490"/>
      <c r="G24" s="490"/>
      <c r="H24" s="490"/>
      <c r="I24" s="490"/>
      <c r="J24" s="490"/>
      <c r="K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110"/>
    </row>
    <row r="25" spans="1:29">
      <c r="A25" s="490"/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110"/>
    </row>
    <row r="26" spans="1:29">
      <c r="A26" s="490"/>
      <c r="B26" s="490"/>
      <c r="C26" s="490"/>
      <c r="D26" s="490"/>
      <c r="E26" s="490"/>
      <c r="F26" s="490"/>
      <c r="G26" s="490"/>
      <c r="H26" s="490"/>
      <c r="I26" s="490"/>
      <c r="J26" s="490"/>
      <c r="K26" s="490"/>
      <c r="R26" s="490"/>
      <c r="S26" s="490"/>
      <c r="T26" s="490"/>
      <c r="U26" s="490"/>
      <c r="V26" s="490"/>
      <c r="W26" s="490"/>
      <c r="X26" s="490"/>
      <c r="Y26" s="490"/>
      <c r="Z26" s="490"/>
      <c r="AA26" s="490"/>
      <c r="AB26" s="490"/>
      <c r="AC26" s="110"/>
    </row>
    <row r="27" spans="1:29">
      <c r="A27" s="490"/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  <c r="AC27" s="110"/>
    </row>
    <row r="28" spans="1:29">
      <c r="A28" s="490"/>
      <c r="B28" s="490"/>
      <c r="C28" s="490"/>
      <c r="D28" s="490"/>
      <c r="E28" s="490"/>
      <c r="F28" s="490"/>
      <c r="G28" s="490"/>
      <c r="H28" s="490"/>
      <c r="I28" s="490"/>
      <c r="J28" s="490"/>
      <c r="K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110"/>
    </row>
  </sheetData>
  <mergeCells count="59">
    <mergeCell ref="R22:AB22"/>
    <mergeCell ref="R23:S23"/>
    <mergeCell ref="T23:V23"/>
    <mergeCell ref="W23:Y23"/>
    <mergeCell ref="R25:S25"/>
    <mergeCell ref="T25:V25"/>
    <mergeCell ref="Z23:AB23"/>
    <mergeCell ref="R24:S24"/>
    <mergeCell ref="T24:V24"/>
    <mergeCell ref="W24:Y24"/>
    <mergeCell ref="Z24:AB24"/>
    <mergeCell ref="A28:B28"/>
    <mergeCell ref="C28:E28"/>
    <mergeCell ref="F28:H28"/>
    <mergeCell ref="I28:K28"/>
    <mergeCell ref="R27:S27"/>
    <mergeCell ref="R28:S28"/>
    <mergeCell ref="T28:V28"/>
    <mergeCell ref="W28:Y28"/>
    <mergeCell ref="Z28:AB28"/>
    <mergeCell ref="F25:H25"/>
    <mergeCell ref="F26:H26"/>
    <mergeCell ref="F27:H27"/>
    <mergeCell ref="W27:Y27"/>
    <mergeCell ref="W25:Y25"/>
    <mergeCell ref="Z25:AB25"/>
    <mergeCell ref="R26:S26"/>
    <mergeCell ref="T26:V26"/>
    <mergeCell ref="W26:Y26"/>
    <mergeCell ref="Z26:AB26"/>
    <mergeCell ref="Z27:AB27"/>
    <mergeCell ref="T27:V27"/>
    <mergeCell ref="I24:K24"/>
    <mergeCell ref="I25:K25"/>
    <mergeCell ref="I26:K26"/>
    <mergeCell ref="I27:K27"/>
    <mergeCell ref="F24:H24"/>
    <mergeCell ref="A25:B25"/>
    <mergeCell ref="A26:B26"/>
    <mergeCell ref="A27:B27"/>
    <mergeCell ref="C24:E24"/>
    <mergeCell ref="C25:E25"/>
    <mergeCell ref="C26:E26"/>
    <mergeCell ref="C27:E27"/>
    <mergeCell ref="A24:B24"/>
    <mergeCell ref="A22:K22"/>
    <mergeCell ref="A23:B23"/>
    <mergeCell ref="C23:E23"/>
    <mergeCell ref="F23:H23"/>
    <mergeCell ref="I23:K23"/>
    <mergeCell ref="B17:F17"/>
    <mergeCell ref="H16:AB16"/>
    <mergeCell ref="A1:AB1"/>
    <mergeCell ref="A2:G2"/>
    <mergeCell ref="A3:A4"/>
    <mergeCell ref="B3:G3"/>
    <mergeCell ref="H3:H4"/>
    <mergeCell ref="H2:AC2"/>
    <mergeCell ref="I3:AC3"/>
  </mergeCells>
  <pageMargins left="0.2" right="0.19" top="0.2" bottom="0.2" header="0.2" footer="0.2"/>
  <pageSetup paperSize="9" scale="9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F40"/>
  <sheetViews>
    <sheetView workbookViewId="0">
      <selection activeCell="A29" sqref="A29:XFD29"/>
    </sheetView>
  </sheetViews>
  <sheetFormatPr defaultRowHeight="15"/>
  <cols>
    <col min="1" max="1" width="3.85546875" customWidth="1"/>
    <col min="2" max="2" width="7.140625" customWidth="1"/>
    <col min="3" max="4" width="24.140625" customWidth="1"/>
    <col min="5" max="5" width="38" customWidth="1"/>
    <col min="6" max="6" width="13.7109375" customWidth="1"/>
  </cols>
  <sheetData>
    <row r="1" spans="2:6" ht="21">
      <c r="B1" s="495" t="s">
        <v>0</v>
      </c>
      <c r="C1" s="495"/>
      <c r="D1" s="495"/>
      <c r="E1" s="495"/>
      <c r="F1" s="495"/>
    </row>
    <row r="2" spans="2:6" ht="15.75">
      <c r="B2" s="496" t="s">
        <v>248</v>
      </c>
      <c r="C2" s="496"/>
      <c r="D2" s="496"/>
      <c r="E2" s="496"/>
      <c r="F2" s="496"/>
    </row>
    <row r="4" spans="2:6" ht="15.75" customHeight="1">
      <c r="B4" s="456" t="s">
        <v>3</v>
      </c>
      <c r="C4" s="456" t="s">
        <v>50</v>
      </c>
      <c r="D4" s="499" t="s">
        <v>249</v>
      </c>
      <c r="E4" s="497" t="s">
        <v>132</v>
      </c>
      <c r="F4" s="486" t="s">
        <v>206</v>
      </c>
    </row>
    <row r="5" spans="2:6" ht="15.75" customHeight="1">
      <c r="B5" s="456"/>
      <c r="C5" s="456"/>
      <c r="D5" s="500"/>
      <c r="E5" s="498"/>
      <c r="F5" s="486"/>
    </row>
    <row r="6" spans="2:6" ht="50.25" customHeight="1">
      <c r="B6" s="41" t="s">
        <v>9</v>
      </c>
      <c r="C6" s="48" t="s">
        <v>74</v>
      </c>
      <c r="D6" s="163" t="s">
        <v>439</v>
      </c>
      <c r="E6" s="83" t="s">
        <v>447</v>
      </c>
      <c r="F6" s="1"/>
    </row>
    <row r="7" spans="2:6" ht="42" customHeight="1">
      <c r="B7" s="41" t="s">
        <v>10</v>
      </c>
      <c r="C7" s="48" t="s">
        <v>78</v>
      </c>
      <c r="D7" s="82" t="s">
        <v>133</v>
      </c>
      <c r="E7" s="170" t="s">
        <v>448</v>
      </c>
      <c r="F7" s="1"/>
    </row>
    <row r="8" spans="2:6" ht="36.75" customHeight="1">
      <c r="B8" s="41" t="s">
        <v>11</v>
      </c>
      <c r="C8" s="48" t="s">
        <v>84</v>
      </c>
      <c r="D8" s="163" t="s">
        <v>133</v>
      </c>
      <c r="E8" s="169" t="s">
        <v>532</v>
      </c>
      <c r="F8" s="1"/>
    </row>
    <row r="9" spans="2:6" ht="30.75" customHeight="1">
      <c r="B9" s="41" t="s">
        <v>12</v>
      </c>
      <c r="C9" s="48" t="s">
        <v>83</v>
      </c>
      <c r="D9" s="48" t="s">
        <v>106</v>
      </c>
      <c r="E9" s="164" t="s">
        <v>449</v>
      </c>
      <c r="F9" s="1"/>
    </row>
    <row r="10" spans="2:6" ht="30.75" customHeight="1">
      <c r="B10" s="41" t="s">
        <v>13</v>
      </c>
      <c r="C10" s="48" t="s">
        <v>85</v>
      </c>
      <c r="D10" s="48" t="s">
        <v>106</v>
      </c>
      <c r="E10" s="37" t="s">
        <v>142</v>
      </c>
      <c r="F10" s="1"/>
    </row>
    <row r="11" spans="2:6" ht="30.75" customHeight="1">
      <c r="B11" s="41" t="s">
        <v>14</v>
      </c>
      <c r="C11" s="48" t="s">
        <v>53</v>
      </c>
      <c r="D11" s="48" t="s">
        <v>106</v>
      </c>
      <c r="E11" s="161" t="s">
        <v>144</v>
      </c>
      <c r="F11" s="1"/>
    </row>
    <row r="12" spans="2:6" ht="30.75" customHeight="1">
      <c r="B12" s="41" t="s">
        <v>15</v>
      </c>
      <c r="C12" s="48" t="s">
        <v>316</v>
      </c>
      <c r="D12" s="48" t="s">
        <v>106</v>
      </c>
      <c r="E12" s="161" t="s">
        <v>136</v>
      </c>
      <c r="F12" s="1"/>
    </row>
    <row r="13" spans="2:6" ht="30.75" customHeight="1">
      <c r="B13" s="41" t="s">
        <v>16</v>
      </c>
      <c r="C13" s="48" t="s">
        <v>778</v>
      </c>
      <c r="D13" s="48" t="s">
        <v>440</v>
      </c>
      <c r="E13" s="37" t="s">
        <v>137</v>
      </c>
      <c r="F13" s="1"/>
    </row>
    <row r="14" spans="2:6" ht="30.75" customHeight="1">
      <c r="B14" s="41" t="s">
        <v>17</v>
      </c>
      <c r="C14" s="101" t="s">
        <v>57</v>
      </c>
      <c r="D14" s="48" t="s">
        <v>106</v>
      </c>
      <c r="E14" s="37" t="s">
        <v>143</v>
      </c>
      <c r="F14" s="1"/>
    </row>
    <row r="15" spans="2:6" ht="30.75" customHeight="1">
      <c r="B15" s="41" t="s">
        <v>18</v>
      </c>
      <c r="C15" s="48" t="s">
        <v>80</v>
      </c>
      <c r="D15" s="48" t="s">
        <v>106</v>
      </c>
      <c r="E15" s="316" t="s">
        <v>779</v>
      </c>
      <c r="F15" s="1"/>
    </row>
    <row r="16" spans="2:6" ht="30.75" customHeight="1">
      <c r="B16" s="41" t="s">
        <v>19</v>
      </c>
      <c r="C16" s="48" t="s">
        <v>55</v>
      </c>
      <c r="D16" s="48" t="s">
        <v>106</v>
      </c>
      <c r="E16" s="316" t="s">
        <v>780</v>
      </c>
      <c r="F16" s="1"/>
    </row>
    <row r="17" spans="2:6" ht="30.75" customHeight="1">
      <c r="B17" s="41" t="s">
        <v>20</v>
      </c>
      <c r="C17" s="48" t="s">
        <v>428</v>
      </c>
      <c r="D17" s="48" t="s">
        <v>106</v>
      </c>
      <c r="E17" s="37" t="s">
        <v>145</v>
      </c>
      <c r="F17" s="1"/>
    </row>
    <row r="18" spans="2:6" ht="30.75" customHeight="1">
      <c r="B18" s="41" t="s">
        <v>21</v>
      </c>
      <c r="C18" s="101" t="s">
        <v>781</v>
      </c>
      <c r="D18" s="101" t="s">
        <v>440</v>
      </c>
      <c r="E18" s="162" t="s">
        <v>444</v>
      </c>
      <c r="F18" s="1"/>
    </row>
    <row r="19" spans="2:6" ht="30.75" customHeight="1">
      <c r="B19" s="41" t="s">
        <v>61</v>
      </c>
      <c r="C19" s="48" t="s">
        <v>91</v>
      </c>
      <c r="D19" s="48" t="s">
        <v>106</v>
      </c>
      <c r="E19" s="37" t="s">
        <v>149</v>
      </c>
      <c r="F19" s="1"/>
    </row>
    <row r="20" spans="2:6" ht="30.75" customHeight="1">
      <c r="B20" s="41" t="s">
        <v>62</v>
      </c>
      <c r="C20" s="48" t="s">
        <v>76</v>
      </c>
      <c r="D20" s="48" t="s">
        <v>106</v>
      </c>
      <c r="E20" s="316" t="s">
        <v>650</v>
      </c>
      <c r="F20" s="1"/>
    </row>
    <row r="21" spans="2:6" ht="30.75" customHeight="1">
      <c r="B21" s="41" t="s">
        <v>63</v>
      </c>
      <c r="C21" s="48" t="s">
        <v>81</v>
      </c>
      <c r="D21" s="82" t="s">
        <v>140</v>
      </c>
      <c r="E21" s="81" t="s">
        <v>250</v>
      </c>
      <c r="F21" s="1"/>
    </row>
    <row r="22" spans="2:6" ht="30.75" customHeight="1">
      <c r="B22" s="41" t="s">
        <v>64</v>
      </c>
      <c r="C22" s="48" t="s">
        <v>442</v>
      </c>
      <c r="D22" s="163" t="s">
        <v>106</v>
      </c>
      <c r="E22" s="316" t="s">
        <v>154</v>
      </c>
      <c r="F22" s="1"/>
    </row>
    <row r="23" spans="2:6" ht="30.75" customHeight="1">
      <c r="B23" s="41" t="s">
        <v>65</v>
      </c>
      <c r="C23" s="48" t="s">
        <v>79</v>
      </c>
      <c r="D23" s="163" t="s">
        <v>430</v>
      </c>
      <c r="E23" s="161" t="s">
        <v>443</v>
      </c>
      <c r="F23" s="1"/>
    </row>
    <row r="39" spans="1:6">
      <c r="A39" s="431" t="s">
        <v>124</v>
      </c>
      <c r="B39" s="431"/>
      <c r="C39" s="431"/>
      <c r="D39" s="431" t="s">
        <v>446</v>
      </c>
      <c r="E39" s="431"/>
      <c r="F39" s="431"/>
    </row>
    <row r="40" spans="1:6">
      <c r="A40" s="431" t="s">
        <v>303</v>
      </c>
      <c r="B40" s="431"/>
      <c r="C40" s="431"/>
      <c r="D40" s="431" t="s">
        <v>445</v>
      </c>
      <c r="E40" s="431"/>
      <c r="F40" s="431"/>
    </row>
  </sheetData>
  <mergeCells count="11">
    <mergeCell ref="B1:F1"/>
    <mergeCell ref="B2:F2"/>
    <mergeCell ref="D40:F40"/>
    <mergeCell ref="D39:F39"/>
    <mergeCell ref="A39:C39"/>
    <mergeCell ref="A40:C40"/>
    <mergeCell ref="F4:F5"/>
    <mergeCell ref="B4:B5"/>
    <mergeCell ref="C4:C5"/>
    <mergeCell ref="E4:E5"/>
    <mergeCell ref="D4:D5"/>
  </mergeCells>
  <pageMargins left="0.2" right="0.19" top="0.2" bottom="0.2" header="0.2" footer="0.2"/>
  <pageSetup paperSize="9" scale="9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L10" sqref="L10"/>
    </sheetView>
  </sheetViews>
  <sheetFormatPr defaultRowHeight="15"/>
  <cols>
    <col min="1" max="1" width="4.42578125" customWidth="1"/>
    <col min="2" max="2" width="19.7109375" customWidth="1"/>
    <col min="3" max="3" width="16.5703125" customWidth="1"/>
    <col min="4" max="4" width="15.42578125" customWidth="1"/>
    <col min="5" max="5" width="14" customWidth="1"/>
    <col min="6" max="6" width="17.28515625" customWidth="1"/>
    <col min="7" max="7" width="28.42578125" customWidth="1"/>
    <col min="8" max="8" width="20.85546875" customWidth="1"/>
    <col min="9" max="9" width="12.5703125" customWidth="1"/>
  </cols>
  <sheetData>
    <row r="1" spans="1:9" ht="18.75">
      <c r="A1" s="450" t="s">
        <v>0</v>
      </c>
      <c r="B1" s="450"/>
      <c r="C1" s="450"/>
      <c r="D1" s="450"/>
      <c r="E1" s="450"/>
      <c r="F1" s="450"/>
      <c r="G1" s="450"/>
      <c r="H1" s="450"/>
      <c r="I1" s="450"/>
    </row>
    <row r="2" spans="1:9">
      <c r="A2" s="431" t="s">
        <v>1</v>
      </c>
      <c r="B2" s="431"/>
      <c r="C2" s="431"/>
      <c r="D2" s="431"/>
      <c r="E2" s="431"/>
      <c r="F2" s="431"/>
      <c r="G2" s="431"/>
      <c r="H2" s="431"/>
      <c r="I2" s="431"/>
    </row>
    <row r="3" spans="1:9" ht="13.5" customHeight="1">
      <c r="A3" s="431" t="s">
        <v>2</v>
      </c>
      <c r="B3" s="431"/>
      <c r="C3" s="431"/>
      <c r="D3" s="431"/>
      <c r="E3" s="431"/>
      <c r="F3" s="431"/>
      <c r="G3" s="431"/>
      <c r="H3" s="431"/>
      <c r="I3" s="431"/>
    </row>
    <row r="4" spans="1:9" ht="15.75" thickBot="1">
      <c r="A4" s="503" t="s">
        <v>23</v>
      </c>
      <c r="B4" s="503"/>
      <c r="C4" s="503"/>
      <c r="D4" s="503"/>
      <c r="E4" s="503"/>
      <c r="F4" s="503"/>
      <c r="G4" s="503"/>
      <c r="H4" s="503"/>
      <c r="I4" s="503"/>
    </row>
    <row r="5" spans="1:9" ht="16.5" customHeight="1">
      <c r="A5" s="504" t="s">
        <v>3</v>
      </c>
      <c r="B5" s="457" t="s">
        <v>4</v>
      </c>
      <c r="C5" s="457" t="s">
        <v>22</v>
      </c>
      <c r="D5" s="457" t="s">
        <v>5</v>
      </c>
      <c r="E5" s="457"/>
      <c r="F5" s="457" t="s">
        <v>8</v>
      </c>
      <c r="G5" s="457" t="s">
        <v>30</v>
      </c>
      <c r="H5" s="457" t="s">
        <v>863</v>
      </c>
      <c r="I5" s="459" t="s">
        <v>31</v>
      </c>
    </row>
    <row r="6" spans="1:9" ht="18.75" customHeight="1">
      <c r="A6" s="505"/>
      <c r="B6" s="458"/>
      <c r="C6" s="458"/>
      <c r="D6" s="378" t="s">
        <v>6</v>
      </c>
      <c r="E6" s="378" t="s">
        <v>7</v>
      </c>
      <c r="F6" s="458"/>
      <c r="G6" s="458"/>
      <c r="H6" s="458"/>
      <c r="I6" s="460"/>
    </row>
    <row r="7" spans="1:9" ht="27.6" customHeight="1">
      <c r="A7" s="501" t="s">
        <v>9</v>
      </c>
      <c r="B7" s="444" t="s">
        <v>832</v>
      </c>
      <c r="C7" s="444" t="s">
        <v>866</v>
      </c>
      <c r="D7" s="378"/>
      <c r="E7" s="378"/>
      <c r="F7" s="378"/>
      <c r="G7" s="378"/>
      <c r="H7" s="378"/>
      <c r="I7" s="379"/>
    </row>
    <row r="8" spans="1:9" ht="27.6" customHeight="1">
      <c r="A8" s="501"/>
      <c r="B8" s="444"/>
      <c r="C8" s="444"/>
      <c r="D8" s="380"/>
      <c r="E8" s="380"/>
      <c r="F8" s="380"/>
      <c r="G8" s="380"/>
      <c r="H8" s="380"/>
      <c r="I8" s="362"/>
    </row>
    <row r="9" spans="1:9" ht="27.6" customHeight="1">
      <c r="A9" s="501" t="s">
        <v>10</v>
      </c>
      <c r="B9" s="444" t="s">
        <v>226</v>
      </c>
      <c r="C9" s="444" t="s">
        <v>864</v>
      </c>
      <c r="D9" s="380"/>
      <c r="E9" s="380"/>
      <c r="F9" s="380"/>
      <c r="G9" s="380"/>
      <c r="H9" s="380"/>
      <c r="I9" s="362"/>
    </row>
    <row r="10" spans="1:9" ht="27.6" customHeight="1">
      <c r="A10" s="501"/>
      <c r="B10" s="444"/>
      <c r="C10" s="444"/>
      <c r="D10" s="380"/>
      <c r="E10" s="380"/>
      <c r="F10" s="380"/>
      <c r="G10" s="380"/>
      <c r="H10" s="380"/>
      <c r="I10" s="362"/>
    </row>
    <row r="11" spans="1:9" ht="27.6" customHeight="1">
      <c r="A11" s="501" t="s">
        <v>11</v>
      </c>
      <c r="B11" s="444" t="s">
        <v>821</v>
      </c>
      <c r="C11" s="444" t="s">
        <v>865</v>
      </c>
      <c r="D11" s="380"/>
      <c r="E11" s="380"/>
      <c r="F11" s="380"/>
      <c r="G11" s="380"/>
      <c r="H11" s="380"/>
      <c r="I11" s="362"/>
    </row>
    <row r="12" spans="1:9" ht="27.6" customHeight="1">
      <c r="A12" s="501"/>
      <c r="B12" s="444"/>
      <c r="C12" s="444"/>
      <c r="D12" s="380"/>
      <c r="E12" s="380"/>
      <c r="F12" s="380"/>
      <c r="G12" s="380"/>
      <c r="H12" s="380"/>
      <c r="I12" s="362"/>
    </row>
    <row r="13" spans="1:9" ht="27.6" customHeight="1">
      <c r="A13" s="501" t="s">
        <v>12</v>
      </c>
      <c r="B13" s="444" t="s">
        <v>219</v>
      </c>
      <c r="C13" s="444" t="s">
        <v>867</v>
      </c>
      <c r="D13" s="380"/>
      <c r="E13" s="380"/>
      <c r="F13" s="380"/>
      <c r="G13" s="380"/>
      <c r="H13" s="380"/>
      <c r="I13" s="362"/>
    </row>
    <row r="14" spans="1:9" ht="27.6" customHeight="1">
      <c r="A14" s="501"/>
      <c r="B14" s="444"/>
      <c r="C14" s="444"/>
      <c r="D14" s="380"/>
      <c r="E14" s="380"/>
      <c r="F14" s="380"/>
      <c r="G14" s="380"/>
      <c r="H14" s="380"/>
      <c r="I14" s="362"/>
    </row>
    <row r="15" spans="1:9" ht="27.6" customHeight="1">
      <c r="A15" s="501" t="s">
        <v>13</v>
      </c>
      <c r="B15" s="444" t="s">
        <v>26</v>
      </c>
      <c r="C15" s="444" t="s">
        <v>868</v>
      </c>
      <c r="D15" s="380"/>
      <c r="E15" s="380"/>
      <c r="F15" s="380"/>
      <c r="G15" s="380"/>
      <c r="H15" s="380"/>
      <c r="I15" s="362"/>
    </row>
    <row r="16" spans="1:9" ht="27.6" customHeight="1">
      <c r="A16" s="501"/>
      <c r="B16" s="444"/>
      <c r="C16" s="444"/>
      <c r="D16" s="380"/>
      <c r="E16" s="380"/>
      <c r="F16" s="380"/>
      <c r="G16" s="380"/>
      <c r="H16" s="380"/>
      <c r="I16" s="362"/>
    </row>
    <row r="17" spans="1:9" ht="27.6" customHeight="1">
      <c r="A17" s="501" t="s">
        <v>14</v>
      </c>
      <c r="B17" s="444" t="s">
        <v>28</v>
      </c>
      <c r="C17" s="444" t="s">
        <v>869</v>
      </c>
      <c r="D17" s="380"/>
      <c r="E17" s="380"/>
      <c r="F17" s="380"/>
      <c r="G17" s="380"/>
      <c r="H17" s="380"/>
      <c r="I17" s="362"/>
    </row>
    <row r="18" spans="1:9" ht="27.6" customHeight="1">
      <c r="A18" s="501"/>
      <c r="B18" s="444"/>
      <c r="C18" s="444"/>
      <c r="D18" s="380"/>
      <c r="E18" s="380"/>
      <c r="F18" s="380"/>
      <c r="G18" s="380"/>
      <c r="H18" s="380"/>
      <c r="I18" s="362"/>
    </row>
    <row r="19" spans="1:9" ht="27.6" customHeight="1">
      <c r="A19" s="501" t="s">
        <v>15</v>
      </c>
      <c r="B19" s="444" t="s">
        <v>223</v>
      </c>
      <c r="C19" s="444" t="s">
        <v>619</v>
      </c>
      <c r="D19" s="380"/>
      <c r="E19" s="380"/>
      <c r="F19" s="380"/>
      <c r="G19" s="380"/>
      <c r="H19" s="380"/>
      <c r="I19" s="362"/>
    </row>
    <row r="20" spans="1:9" ht="27.6" customHeight="1">
      <c r="A20" s="501"/>
      <c r="B20" s="444"/>
      <c r="C20" s="444"/>
      <c r="D20" s="380"/>
      <c r="E20" s="380"/>
      <c r="F20" s="380"/>
      <c r="G20" s="380"/>
      <c r="H20" s="380"/>
      <c r="I20" s="362"/>
    </row>
    <row r="21" spans="1:9" ht="27.6" customHeight="1">
      <c r="A21" s="501" t="s">
        <v>16</v>
      </c>
      <c r="B21" s="444" t="s">
        <v>29</v>
      </c>
      <c r="C21" s="444" t="s">
        <v>618</v>
      </c>
      <c r="D21" s="380"/>
      <c r="E21" s="380"/>
      <c r="F21" s="380"/>
      <c r="G21" s="380"/>
      <c r="H21" s="380"/>
      <c r="I21" s="362"/>
    </row>
    <row r="22" spans="1:9" ht="27.6" customHeight="1">
      <c r="A22" s="501"/>
      <c r="B22" s="444"/>
      <c r="C22" s="444"/>
      <c r="D22" s="380"/>
      <c r="E22" s="380"/>
      <c r="F22" s="380"/>
      <c r="G22" s="380"/>
      <c r="H22" s="380"/>
      <c r="I22" s="362"/>
    </row>
    <row r="23" spans="1:9" ht="27.6" customHeight="1">
      <c r="A23" s="501" t="s">
        <v>17</v>
      </c>
      <c r="B23" s="444" t="s">
        <v>870</v>
      </c>
      <c r="C23" s="444" t="s">
        <v>871</v>
      </c>
      <c r="D23" s="380"/>
      <c r="E23" s="380"/>
      <c r="F23" s="380"/>
      <c r="G23" s="380"/>
      <c r="H23" s="380"/>
      <c r="I23" s="362"/>
    </row>
    <row r="24" spans="1:9" ht="27.6" customHeight="1" thickBot="1">
      <c r="A24" s="502"/>
      <c r="B24" s="435"/>
      <c r="C24" s="435"/>
      <c r="D24" s="138"/>
      <c r="E24" s="138"/>
      <c r="F24" s="138"/>
      <c r="G24" s="138"/>
      <c r="H24" s="138"/>
      <c r="I24" s="363"/>
    </row>
  </sheetData>
  <mergeCells count="39">
    <mergeCell ref="A1:I1"/>
    <mergeCell ref="A2:I2"/>
    <mergeCell ref="A3:I3"/>
    <mergeCell ref="A4:I4"/>
    <mergeCell ref="G5:G6"/>
    <mergeCell ref="I5:I6"/>
    <mergeCell ref="D5:E5"/>
    <mergeCell ref="A5:A6"/>
    <mergeCell ref="B5:B6"/>
    <mergeCell ref="F5:F6"/>
    <mergeCell ref="C5:C6"/>
    <mergeCell ref="H5:H6"/>
    <mergeCell ref="A23:A24"/>
    <mergeCell ref="A7:A8"/>
    <mergeCell ref="A9:A10"/>
    <mergeCell ref="A11:A12"/>
    <mergeCell ref="A13:A14"/>
    <mergeCell ref="A15:A16"/>
    <mergeCell ref="B7:B8"/>
    <mergeCell ref="C7:C8"/>
    <mergeCell ref="A17:A18"/>
    <mergeCell ref="A19:A20"/>
    <mergeCell ref="A21:A22"/>
    <mergeCell ref="C11:C12"/>
    <mergeCell ref="B11:B12"/>
    <mergeCell ref="C9:C10"/>
    <mergeCell ref="B9:B10"/>
    <mergeCell ref="C17:C18"/>
    <mergeCell ref="B17:B18"/>
    <mergeCell ref="C15:C16"/>
    <mergeCell ref="B15:B16"/>
    <mergeCell ref="C13:C14"/>
    <mergeCell ref="B13:B14"/>
    <mergeCell ref="C23:C24"/>
    <mergeCell ref="B23:B24"/>
    <mergeCell ref="C21:C22"/>
    <mergeCell ref="B21:B22"/>
    <mergeCell ref="C19:C20"/>
    <mergeCell ref="B19:B20"/>
  </mergeCells>
  <pageMargins left="0.2" right="0.19" top="0.21" bottom="0.2" header="0.2" footer="0.2"/>
  <pageSetup paperSize="9" scale="96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K55"/>
  <sheetViews>
    <sheetView workbookViewId="0">
      <selection activeCell="B55" sqref="B55:K55"/>
    </sheetView>
  </sheetViews>
  <sheetFormatPr defaultRowHeight="15"/>
  <cols>
    <col min="1" max="1" width="3.85546875" customWidth="1"/>
    <col min="2" max="2" width="5.140625" customWidth="1"/>
    <col min="3" max="3" width="21.7109375" customWidth="1"/>
    <col min="4" max="4" width="2.85546875" customWidth="1"/>
    <col min="5" max="5" width="7.85546875" customWidth="1"/>
    <col min="9" max="9" width="7" customWidth="1"/>
    <col min="10" max="10" width="16.42578125" customWidth="1"/>
    <col min="11" max="11" width="12.28515625" customWidth="1"/>
  </cols>
  <sheetData>
    <row r="1" spans="2:11" ht="28.5">
      <c r="B1" s="506" t="s">
        <v>0</v>
      </c>
      <c r="C1" s="506"/>
      <c r="D1" s="506"/>
      <c r="E1" s="506"/>
      <c r="F1" s="506"/>
      <c r="G1" s="506"/>
      <c r="H1" s="506"/>
      <c r="I1" s="506"/>
      <c r="J1" s="506"/>
      <c r="K1" s="506"/>
    </row>
    <row r="2" spans="2:11" ht="21">
      <c r="B2" s="495" t="s">
        <v>32</v>
      </c>
      <c r="C2" s="495"/>
      <c r="D2" s="495"/>
      <c r="E2" s="495"/>
      <c r="F2" s="495"/>
      <c r="G2" s="495"/>
      <c r="H2" s="495"/>
      <c r="I2" s="495"/>
      <c r="J2" s="495"/>
      <c r="K2" s="495"/>
    </row>
    <row r="3" spans="2:11">
      <c r="B3" s="509" t="s">
        <v>41</v>
      </c>
      <c r="C3" s="509"/>
      <c r="D3" s="3" t="s">
        <v>40</v>
      </c>
      <c r="E3" s="447"/>
      <c r="F3" s="447"/>
      <c r="G3" s="447"/>
      <c r="H3" s="509" t="s">
        <v>46</v>
      </c>
      <c r="I3" s="509"/>
      <c r="J3" s="447"/>
      <c r="K3" s="447"/>
    </row>
    <row r="4" spans="2:11">
      <c r="B4" s="509" t="s">
        <v>42</v>
      </c>
      <c r="C4" s="509"/>
      <c r="D4" s="3" t="s">
        <v>40</v>
      </c>
      <c r="E4" s="447"/>
      <c r="F4" s="447"/>
      <c r="G4" s="447"/>
      <c r="H4" s="509" t="s">
        <v>45</v>
      </c>
      <c r="I4" s="509"/>
      <c r="J4" s="447"/>
      <c r="K4" s="447"/>
    </row>
    <row r="5" spans="2:11">
      <c r="B5" s="509" t="s">
        <v>43</v>
      </c>
      <c r="C5" s="509"/>
      <c r="D5" s="3" t="s">
        <v>40</v>
      </c>
      <c r="E5" s="447"/>
      <c r="F5" s="447"/>
      <c r="G5" s="447"/>
      <c r="H5" s="509" t="s">
        <v>44</v>
      </c>
      <c r="I5" s="509"/>
      <c r="J5" s="447"/>
      <c r="K5" s="447"/>
    </row>
    <row r="6" spans="2:11">
      <c r="B6" s="509" t="s">
        <v>33</v>
      </c>
      <c r="C6" s="509"/>
      <c r="D6" s="3" t="s">
        <v>40</v>
      </c>
      <c r="E6" s="491"/>
      <c r="F6" s="491"/>
      <c r="G6" s="491"/>
      <c r="H6" s="491"/>
      <c r="I6" s="491"/>
      <c r="J6" s="491"/>
      <c r="K6" s="491"/>
    </row>
    <row r="7" spans="2:11">
      <c r="B7" s="509" t="s">
        <v>34</v>
      </c>
      <c r="C7" s="509"/>
      <c r="D7" s="3" t="s">
        <v>40</v>
      </c>
      <c r="E7" s="490"/>
      <c r="F7" s="490"/>
      <c r="G7" s="490"/>
      <c r="H7" s="490"/>
      <c r="I7" s="490"/>
      <c r="J7" s="490"/>
      <c r="K7" s="490"/>
    </row>
    <row r="8" spans="2:11">
      <c r="B8" s="509" t="s">
        <v>35</v>
      </c>
      <c r="C8" s="509"/>
      <c r="D8" s="3" t="s">
        <v>40</v>
      </c>
      <c r="E8" s="430"/>
      <c r="F8" s="430"/>
      <c r="G8" s="430"/>
      <c r="H8" s="430"/>
      <c r="I8" s="430"/>
      <c r="J8" s="430"/>
      <c r="K8" s="430"/>
    </row>
    <row r="9" spans="2:11">
      <c r="B9" s="509" t="s">
        <v>36</v>
      </c>
      <c r="C9" s="509"/>
      <c r="D9" s="3" t="s">
        <v>40</v>
      </c>
      <c r="E9" s="447"/>
      <c r="F9" s="447"/>
      <c r="G9" s="447"/>
      <c r="H9" s="447"/>
      <c r="I9" s="447"/>
      <c r="J9" s="447"/>
      <c r="K9" s="447"/>
    </row>
    <row r="10" spans="2:11" ht="3.75" customHeight="1" thickBot="1"/>
    <row r="11" spans="2:11" ht="15.75" thickBot="1">
      <c r="B11" s="4" t="s">
        <v>37</v>
      </c>
      <c r="C11" s="508" t="s">
        <v>38</v>
      </c>
      <c r="D11" s="508"/>
      <c r="E11" s="508"/>
      <c r="F11" s="508" t="s">
        <v>39</v>
      </c>
      <c r="G11" s="508"/>
      <c r="H11" s="508"/>
      <c r="I11" s="508"/>
      <c r="J11" s="508"/>
      <c r="K11" s="510"/>
    </row>
    <row r="12" spans="2:11" ht="16.5" customHeight="1">
      <c r="B12" s="2"/>
      <c r="C12" s="507"/>
      <c r="D12" s="507"/>
      <c r="E12" s="507"/>
      <c r="F12" s="507"/>
      <c r="G12" s="507"/>
      <c r="H12" s="507"/>
      <c r="I12" s="507"/>
      <c r="J12" s="507"/>
      <c r="K12" s="507"/>
    </row>
    <row r="13" spans="2:11" ht="16.5" customHeight="1">
      <c r="B13" s="1"/>
      <c r="C13" s="490"/>
      <c r="D13" s="490"/>
      <c r="E13" s="490"/>
      <c r="F13" s="490"/>
      <c r="G13" s="490"/>
      <c r="H13" s="490"/>
      <c r="I13" s="490"/>
      <c r="J13" s="490"/>
      <c r="K13" s="490"/>
    </row>
    <row r="14" spans="2:11" ht="16.5" customHeight="1">
      <c r="B14" s="1"/>
      <c r="C14" s="490"/>
      <c r="D14" s="490"/>
      <c r="E14" s="490"/>
      <c r="F14" s="490"/>
      <c r="G14" s="490"/>
      <c r="H14" s="490"/>
      <c r="I14" s="490"/>
      <c r="J14" s="490"/>
      <c r="K14" s="490"/>
    </row>
    <row r="15" spans="2:11" ht="16.5" customHeight="1">
      <c r="B15" s="1"/>
      <c r="C15" s="490"/>
      <c r="D15" s="490"/>
      <c r="E15" s="490"/>
      <c r="F15" s="490"/>
      <c r="G15" s="490"/>
      <c r="H15" s="490"/>
      <c r="I15" s="490"/>
      <c r="J15" s="490"/>
      <c r="K15" s="490"/>
    </row>
    <row r="16" spans="2:11" ht="16.5" customHeight="1">
      <c r="B16" s="1"/>
      <c r="C16" s="490"/>
      <c r="D16" s="490"/>
      <c r="E16" s="490"/>
      <c r="F16" s="490"/>
      <c r="G16" s="490"/>
      <c r="H16" s="490"/>
      <c r="I16" s="490"/>
      <c r="J16" s="490"/>
      <c r="K16" s="490"/>
    </row>
    <row r="17" spans="2:11" ht="16.5" customHeight="1">
      <c r="B17" s="1"/>
      <c r="C17" s="490"/>
      <c r="D17" s="490"/>
      <c r="E17" s="490"/>
      <c r="F17" s="490"/>
      <c r="G17" s="490"/>
      <c r="H17" s="490"/>
      <c r="I17" s="490"/>
      <c r="J17" s="490"/>
      <c r="K17" s="490"/>
    </row>
    <row r="18" spans="2:11" ht="16.5" customHeight="1">
      <c r="B18" s="1"/>
      <c r="C18" s="490"/>
      <c r="D18" s="490"/>
      <c r="E18" s="490"/>
      <c r="F18" s="490"/>
      <c r="G18" s="490"/>
      <c r="H18" s="490"/>
      <c r="I18" s="490"/>
      <c r="J18" s="490"/>
      <c r="K18" s="490"/>
    </row>
    <row r="19" spans="2:11" ht="16.5" customHeight="1">
      <c r="B19" s="1"/>
      <c r="C19" s="490"/>
      <c r="D19" s="490"/>
      <c r="E19" s="490"/>
      <c r="F19" s="490"/>
      <c r="G19" s="490"/>
      <c r="H19" s="490"/>
      <c r="I19" s="490"/>
      <c r="J19" s="490"/>
      <c r="K19" s="490"/>
    </row>
    <row r="20" spans="2:11" ht="16.5" customHeight="1">
      <c r="B20" s="1"/>
      <c r="C20" s="490"/>
      <c r="D20" s="490"/>
      <c r="E20" s="490"/>
      <c r="F20" s="490"/>
      <c r="G20" s="490"/>
      <c r="H20" s="490"/>
      <c r="I20" s="490"/>
      <c r="J20" s="490"/>
      <c r="K20" s="490"/>
    </row>
    <row r="21" spans="2:11" ht="16.5" customHeight="1">
      <c r="B21" s="1"/>
      <c r="C21" s="490"/>
      <c r="D21" s="490"/>
      <c r="E21" s="490"/>
      <c r="F21" s="490"/>
      <c r="G21" s="490"/>
      <c r="H21" s="490"/>
      <c r="I21" s="490"/>
      <c r="J21" s="490"/>
      <c r="K21" s="490"/>
    </row>
    <row r="22" spans="2:11" ht="16.5" customHeight="1">
      <c r="B22" s="1"/>
      <c r="C22" s="490"/>
      <c r="D22" s="490"/>
      <c r="E22" s="490"/>
      <c r="F22" s="490"/>
      <c r="G22" s="490"/>
      <c r="H22" s="490"/>
      <c r="I22" s="490"/>
      <c r="J22" s="490"/>
      <c r="K22" s="490"/>
    </row>
    <row r="23" spans="2:11" ht="16.5" customHeight="1">
      <c r="B23" s="1"/>
      <c r="C23" s="490"/>
      <c r="D23" s="490"/>
      <c r="E23" s="490"/>
      <c r="F23" s="490"/>
      <c r="G23" s="490"/>
      <c r="H23" s="490"/>
      <c r="I23" s="490"/>
      <c r="J23" s="490"/>
      <c r="K23" s="490"/>
    </row>
    <row r="24" spans="2:11" ht="16.5" customHeight="1">
      <c r="B24" s="1"/>
      <c r="C24" s="490"/>
      <c r="D24" s="490"/>
      <c r="E24" s="490"/>
      <c r="F24" s="490"/>
      <c r="G24" s="490"/>
      <c r="H24" s="490"/>
      <c r="I24" s="490"/>
      <c r="J24" s="490"/>
      <c r="K24" s="490"/>
    </row>
    <row r="25" spans="2:11" ht="16.5" customHeight="1">
      <c r="B25" s="1"/>
      <c r="C25" s="490"/>
      <c r="D25" s="490"/>
      <c r="E25" s="490"/>
      <c r="F25" s="490"/>
      <c r="G25" s="490"/>
      <c r="H25" s="490"/>
      <c r="I25" s="490"/>
      <c r="J25" s="490"/>
      <c r="K25" s="490"/>
    </row>
    <row r="26" spans="2:11" ht="16.5" customHeight="1">
      <c r="B26" s="1"/>
      <c r="C26" s="490"/>
      <c r="D26" s="490"/>
      <c r="E26" s="490"/>
      <c r="F26" s="490"/>
      <c r="G26" s="490"/>
      <c r="H26" s="490"/>
      <c r="I26" s="490"/>
      <c r="J26" s="490"/>
      <c r="K26" s="490"/>
    </row>
    <row r="27" spans="2:11" ht="16.5" customHeight="1">
      <c r="B27" s="1"/>
      <c r="C27" s="490"/>
      <c r="D27" s="490"/>
      <c r="E27" s="490"/>
      <c r="F27" s="490"/>
      <c r="G27" s="490"/>
      <c r="H27" s="490"/>
      <c r="I27" s="490"/>
      <c r="J27" s="490"/>
      <c r="K27" s="490"/>
    </row>
    <row r="28" spans="2:11" ht="16.5" customHeight="1">
      <c r="B28" s="1"/>
      <c r="C28" s="490"/>
      <c r="D28" s="490"/>
      <c r="E28" s="490"/>
      <c r="F28" s="490"/>
      <c r="G28" s="490"/>
      <c r="H28" s="490"/>
      <c r="I28" s="490"/>
      <c r="J28" s="490"/>
      <c r="K28" s="490"/>
    </row>
    <row r="29" spans="2:11" ht="16.5" customHeight="1">
      <c r="B29" s="1"/>
      <c r="C29" s="490"/>
      <c r="D29" s="490"/>
      <c r="E29" s="490"/>
      <c r="F29" s="490"/>
      <c r="G29" s="490"/>
      <c r="H29" s="490"/>
      <c r="I29" s="490"/>
      <c r="J29" s="490"/>
      <c r="K29" s="490"/>
    </row>
    <row r="30" spans="2:11" ht="16.5" customHeight="1">
      <c r="B30" s="1"/>
      <c r="C30" s="490"/>
      <c r="D30" s="490"/>
      <c r="E30" s="490"/>
      <c r="F30" s="490"/>
      <c r="G30" s="490"/>
      <c r="H30" s="490"/>
      <c r="I30" s="490"/>
      <c r="J30" s="490"/>
      <c r="K30" s="490"/>
    </row>
    <row r="31" spans="2:11" ht="16.5" customHeight="1">
      <c r="B31" s="1"/>
      <c r="C31" s="490"/>
      <c r="D31" s="490"/>
      <c r="E31" s="490"/>
      <c r="F31" s="490"/>
      <c r="G31" s="490"/>
      <c r="H31" s="490"/>
      <c r="I31" s="490"/>
      <c r="J31" s="490"/>
      <c r="K31" s="490"/>
    </row>
    <row r="32" spans="2:11" ht="16.5" customHeight="1">
      <c r="B32" s="1"/>
      <c r="C32" s="490"/>
      <c r="D32" s="490"/>
      <c r="E32" s="490"/>
      <c r="F32" s="490"/>
      <c r="G32" s="490"/>
      <c r="H32" s="490"/>
      <c r="I32" s="490"/>
      <c r="J32" s="490"/>
      <c r="K32" s="490"/>
    </row>
    <row r="33" spans="2:11" ht="16.5" customHeight="1">
      <c r="B33" s="1"/>
      <c r="C33" s="490"/>
      <c r="D33" s="490"/>
      <c r="E33" s="490"/>
      <c r="F33" s="490"/>
      <c r="G33" s="490"/>
      <c r="H33" s="490"/>
      <c r="I33" s="490"/>
      <c r="J33" s="490"/>
      <c r="K33" s="490"/>
    </row>
    <row r="34" spans="2:11" ht="16.5" customHeight="1">
      <c r="B34" s="1"/>
      <c r="C34" s="490"/>
      <c r="D34" s="490"/>
      <c r="E34" s="490"/>
      <c r="F34" s="490"/>
      <c r="G34" s="490"/>
      <c r="H34" s="490"/>
      <c r="I34" s="490"/>
      <c r="J34" s="490"/>
      <c r="K34" s="490"/>
    </row>
    <row r="35" spans="2:11" ht="16.5" customHeight="1">
      <c r="B35" s="1"/>
      <c r="C35" s="490"/>
      <c r="D35" s="490"/>
      <c r="E35" s="490"/>
      <c r="F35" s="490"/>
      <c r="G35" s="490"/>
      <c r="H35" s="490"/>
      <c r="I35" s="490"/>
      <c r="J35" s="490"/>
      <c r="K35" s="490"/>
    </row>
    <row r="36" spans="2:11" ht="16.5" customHeight="1">
      <c r="B36" s="1"/>
      <c r="C36" s="490"/>
      <c r="D36" s="490"/>
      <c r="E36" s="490"/>
      <c r="F36" s="490"/>
      <c r="G36" s="490"/>
      <c r="H36" s="490"/>
      <c r="I36" s="490"/>
      <c r="J36" s="490"/>
      <c r="K36" s="490"/>
    </row>
    <row r="37" spans="2:11" ht="16.5" customHeight="1">
      <c r="B37" s="1"/>
      <c r="C37" s="490"/>
      <c r="D37" s="490"/>
      <c r="E37" s="490"/>
      <c r="F37" s="490"/>
      <c r="G37" s="490"/>
      <c r="H37" s="490"/>
      <c r="I37" s="490"/>
      <c r="J37" s="490"/>
      <c r="K37" s="490"/>
    </row>
    <row r="38" spans="2:11" ht="16.5" customHeight="1">
      <c r="B38" s="1"/>
      <c r="C38" s="490"/>
      <c r="D38" s="490"/>
      <c r="E38" s="490"/>
      <c r="F38" s="490"/>
      <c r="G38" s="490"/>
      <c r="H38" s="490"/>
      <c r="I38" s="490"/>
      <c r="J38" s="490"/>
      <c r="K38" s="490"/>
    </row>
    <row r="39" spans="2:11" ht="16.5" customHeight="1">
      <c r="B39" s="1"/>
      <c r="C39" s="490"/>
      <c r="D39" s="490"/>
      <c r="E39" s="490"/>
      <c r="F39" s="490"/>
      <c r="G39" s="490"/>
      <c r="H39" s="490"/>
      <c r="I39" s="490"/>
      <c r="J39" s="490"/>
      <c r="K39" s="490"/>
    </row>
    <row r="40" spans="2:11" ht="16.5" customHeight="1">
      <c r="B40" s="1"/>
      <c r="C40" s="490"/>
      <c r="D40" s="490"/>
      <c r="E40" s="490"/>
      <c r="F40" s="490"/>
      <c r="G40" s="490"/>
      <c r="H40" s="490"/>
      <c r="I40" s="490"/>
      <c r="J40" s="490"/>
      <c r="K40" s="490"/>
    </row>
    <row r="41" spans="2:11" ht="16.5" customHeight="1">
      <c r="B41" s="1"/>
      <c r="C41" s="490"/>
      <c r="D41" s="490"/>
      <c r="E41" s="490"/>
      <c r="F41" s="490"/>
      <c r="G41" s="490"/>
      <c r="H41" s="490"/>
      <c r="I41" s="490"/>
      <c r="J41" s="490"/>
      <c r="K41" s="490"/>
    </row>
    <row r="42" spans="2:11" ht="16.5" customHeight="1">
      <c r="B42" s="1"/>
      <c r="C42" s="490"/>
      <c r="D42" s="490"/>
      <c r="E42" s="490"/>
      <c r="F42" s="490"/>
      <c r="G42" s="490"/>
      <c r="H42" s="490"/>
      <c r="I42" s="490"/>
      <c r="J42" s="490"/>
      <c r="K42" s="490"/>
    </row>
    <row r="43" spans="2:11" ht="16.5" customHeight="1">
      <c r="B43" s="1"/>
      <c r="C43" s="490"/>
      <c r="D43" s="490"/>
      <c r="E43" s="490"/>
      <c r="F43" s="490"/>
      <c r="G43" s="490"/>
      <c r="H43" s="490"/>
      <c r="I43" s="490"/>
      <c r="J43" s="490"/>
      <c r="K43" s="490"/>
    </row>
    <row r="44" spans="2:11" ht="16.5" customHeight="1">
      <c r="B44" s="1"/>
      <c r="C44" s="490"/>
      <c r="D44" s="490"/>
      <c r="E44" s="490"/>
      <c r="F44" s="490"/>
      <c r="G44" s="490"/>
      <c r="H44" s="490"/>
      <c r="I44" s="490"/>
      <c r="J44" s="490"/>
      <c r="K44" s="490"/>
    </row>
    <row r="45" spans="2:11" ht="16.5" customHeight="1">
      <c r="B45" s="1"/>
      <c r="C45" s="490"/>
      <c r="D45" s="490"/>
      <c r="E45" s="490"/>
      <c r="F45" s="490"/>
      <c r="G45" s="490"/>
      <c r="H45" s="490"/>
      <c r="I45" s="490"/>
      <c r="J45" s="490"/>
      <c r="K45" s="490"/>
    </row>
    <row r="46" spans="2:11" ht="16.5" customHeight="1">
      <c r="B46" s="1"/>
      <c r="C46" s="490"/>
      <c r="D46" s="490"/>
      <c r="E46" s="490"/>
      <c r="F46" s="490"/>
      <c r="G46" s="490"/>
      <c r="H46" s="490"/>
      <c r="I46" s="490"/>
      <c r="J46" s="490"/>
      <c r="K46" s="490"/>
    </row>
    <row r="47" spans="2:11">
      <c r="B47" s="512" t="s">
        <v>47</v>
      </c>
      <c r="C47" s="513"/>
      <c r="D47" s="513"/>
      <c r="E47" s="513"/>
      <c r="F47" s="513"/>
      <c r="G47" s="513"/>
      <c r="H47" s="513"/>
      <c r="I47" s="513"/>
      <c r="J47" s="513"/>
      <c r="K47" s="514"/>
    </row>
    <row r="48" spans="2:11">
      <c r="B48" s="490"/>
      <c r="C48" s="490"/>
      <c r="D48" s="490"/>
      <c r="E48" s="490"/>
      <c r="F48" s="490"/>
      <c r="G48" s="490"/>
      <c r="H48" s="490"/>
      <c r="I48" s="490"/>
      <c r="J48" s="490"/>
      <c r="K48" s="490"/>
    </row>
    <row r="49" spans="2:11">
      <c r="B49" s="490"/>
      <c r="C49" s="490"/>
      <c r="D49" s="490"/>
      <c r="E49" s="490"/>
      <c r="F49" s="490"/>
      <c r="G49" s="490"/>
      <c r="H49" s="490"/>
      <c r="I49" s="490"/>
      <c r="J49" s="490"/>
      <c r="K49" s="490"/>
    </row>
    <row r="50" spans="2:11">
      <c r="B50" s="490"/>
      <c r="C50" s="490"/>
      <c r="D50" s="490"/>
      <c r="E50" s="490"/>
      <c r="F50" s="490"/>
      <c r="G50" s="490"/>
      <c r="H50" s="490"/>
      <c r="I50" s="490"/>
      <c r="J50" s="490"/>
      <c r="K50" s="490"/>
    </row>
    <row r="51" spans="2:11">
      <c r="B51" s="490"/>
      <c r="C51" s="490"/>
      <c r="D51" s="490"/>
      <c r="E51" s="490"/>
      <c r="F51" s="490"/>
      <c r="G51" s="490"/>
      <c r="H51" s="490"/>
      <c r="I51" s="490"/>
      <c r="J51" s="490"/>
      <c r="K51" s="490"/>
    </row>
    <row r="52" spans="2:11">
      <c r="B52" s="490"/>
      <c r="C52" s="490"/>
      <c r="D52" s="490"/>
      <c r="E52" s="490"/>
      <c r="F52" s="490"/>
      <c r="G52" s="490"/>
      <c r="H52" s="490"/>
      <c r="I52" s="490"/>
      <c r="J52" s="490"/>
      <c r="K52" s="490"/>
    </row>
    <row r="53" spans="2:11">
      <c r="B53" s="490"/>
      <c r="C53" s="490"/>
      <c r="D53" s="490"/>
      <c r="E53" s="490"/>
      <c r="F53" s="490"/>
      <c r="G53" s="490"/>
      <c r="H53" s="490"/>
      <c r="I53" s="490"/>
      <c r="J53" s="490"/>
      <c r="K53" s="490"/>
    </row>
    <row r="54" spans="2:11">
      <c r="B54" s="490"/>
      <c r="C54" s="490"/>
      <c r="D54" s="490"/>
      <c r="E54" s="490"/>
      <c r="F54" s="490"/>
      <c r="G54" s="490"/>
      <c r="H54" s="490"/>
      <c r="I54" s="490"/>
      <c r="J54" s="490"/>
      <c r="K54" s="490"/>
    </row>
    <row r="55" spans="2:11" ht="12.75" customHeight="1">
      <c r="B55" s="511" t="s">
        <v>48</v>
      </c>
      <c r="C55" s="511"/>
      <c r="D55" s="511"/>
      <c r="E55" s="511"/>
      <c r="F55" s="511"/>
      <c r="G55" s="511"/>
      <c r="H55" s="511"/>
      <c r="I55" s="511"/>
      <c r="J55" s="511"/>
      <c r="K55" s="511"/>
    </row>
  </sheetData>
  <mergeCells count="97">
    <mergeCell ref="B55:K55"/>
    <mergeCell ref="E8:K8"/>
    <mergeCell ref="E9:K9"/>
    <mergeCell ref="C45:E45"/>
    <mergeCell ref="F45:K45"/>
    <mergeCell ref="C46:E46"/>
    <mergeCell ref="F46:K46"/>
    <mergeCell ref="B47:K47"/>
    <mergeCell ref="B48:K54"/>
    <mergeCell ref="C42:E42"/>
    <mergeCell ref="F42:K42"/>
    <mergeCell ref="C43:E43"/>
    <mergeCell ref="F43:K43"/>
    <mergeCell ref="C44:E44"/>
    <mergeCell ref="F44:K44"/>
    <mergeCell ref="C39:E39"/>
    <mergeCell ref="F39:K39"/>
    <mergeCell ref="C40:E40"/>
    <mergeCell ref="F40:K40"/>
    <mergeCell ref="C41:E41"/>
    <mergeCell ref="F41:K41"/>
    <mergeCell ref="C36:E36"/>
    <mergeCell ref="F36:K36"/>
    <mergeCell ref="C37:E37"/>
    <mergeCell ref="F37:K37"/>
    <mergeCell ref="C38:E38"/>
    <mergeCell ref="F38:K38"/>
    <mergeCell ref="C33:E33"/>
    <mergeCell ref="F33:K33"/>
    <mergeCell ref="C34:E34"/>
    <mergeCell ref="F34:K34"/>
    <mergeCell ref="C35:E35"/>
    <mergeCell ref="F35:K35"/>
    <mergeCell ref="C30:E30"/>
    <mergeCell ref="F30:K30"/>
    <mergeCell ref="C31:E31"/>
    <mergeCell ref="F31:K31"/>
    <mergeCell ref="C32:E32"/>
    <mergeCell ref="F32:K32"/>
    <mergeCell ref="C27:E27"/>
    <mergeCell ref="F27:K27"/>
    <mergeCell ref="C28:E28"/>
    <mergeCell ref="F28:K28"/>
    <mergeCell ref="C29:E29"/>
    <mergeCell ref="F29:K29"/>
    <mergeCell ref="C24:E24"/>
    <mergeCell ref="F24:K24"/>
    <mergeCell ref="C25:E25"/>
    <mergeCell ref="F25:K25"/>
    <mergeCell ref="C26:E26"/>
    <mergeCell ref="F26:K26"/>
    <mergeCell ref="C21:E21"/>
    <mergeCell ref="F21:K21"/>
    <mergeCell ref="C22:E22"/>
    <mergeCell ref="F22:K22"/>
    <mergeCell ref="C23:E23"/>
    <mergeCell ref="F23:K23"/>
    <mergeCell ref="H3:I3"/>
    <mergeCell ref="H4:I4"/>
    <mergeCell ref="H5:I5"/>
    <mergeCell ref="J3:K3"/>
    <mergeCell ref="J4:K4"/>
    <mergeCell ref="J5:K5"/>
    <mergeCell ref="F13:K13"/>
    <mergeCell ref="F14:K14"/>
    <mergeCell ref="C13:E13"/>
    <mergeCell ref="C14:E14"/>
    <mergeCell ref="E5:G5"/>
    <mergeCell ref="E6:K6"/>
    <mergeCell ref="B1:K1"/>
    <mergeCell ref="B2:K2"/>
    <mergeCell ref="E3:G3"/>
    <mergeCell ref="E4:G4"/>
    <mergeCell ref="C12:E12"/>
    <mergeCell ref="C11:E11"/>
    <mergeCell ref="E7:K7"/>
    <mergeCell ref="B3:C3"/>
    <mergeCell ref="B4:C4"/>
    <mergeCell ref="B5:C5"/>
    <mergeCell ref="B6:C6"/>
    <mergeCell ref="B7:C7"/>
    <mergeCell ref="B8:C8"/>
    <mergeCell ref="B9:C9"/>
    <mergeCell ref="F11:K11"/>
    <mergeCell ref="F12:K12"/>
    <mergeCell ref="C20:E20"/>
    <mergeCell ref="F15:K15"/>
    <mergeCell ref="F16:K16"/>
    <mergeCell ref="F17:K17"/>
    <mergeCell ref="F18:K18"/>
    <mergeCell ref="C15:E15"/>
    <mergeCell ref="C16:E16"/>
    <mergeCell ref="C17:E17"/>
    <mergeCell ref="C18:E18"/>
    <mergeCell ref="C19:E19"/>
    <mergeCell ref="F19:K19"/>
    <mergeCell ref="F20:K20"/>
  </mergeCells>
  <pageMargins left="0.26" right="0.19" top="0.2" bottom="0.2" header="0.2" footer="0.2"/>
  <pageSetup paperSize="9" scale="9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H24"/>
  <sheetViews>
    <sheetView topLeftCell="E1" workbookViewId="0">
      <selection activeCell="O11" sqref="O11"/>
    </sheetView>
  </sheetViews>
  <sheetFormatPr defaultRowHeight="15" outlineLevelCol="1"/>
  <cols>
    <col min="1" max="1" width="3.28515625" customWidth="1"/>
    <col min="2" max="2" width="10.85546875" customWidth="1"/>
    <col min="4" max="4" width="17.28515625" customWidth="1"/>
    <col min="5" max="14" width="7.28515625" customWidth="1" outlineLevel="1"/>
    <col min="15" max="15" width="6.5703125" bestFit="1" customWidth="1" outlineLevel="1"/>
    <col min="16" max="16" width="6.140625" customWidth="1" outlineLevel="1"/>
    <col min="17" max="17" width="6.85546875" customWidth="1" outlineLevel="1"/>
    <col min="18" max="18" width="4.42578125" customWidth="1"/>
    <col min="19" max="19" width="4.42578125" customWidth="1" outlineLevel="1" collapsed="1"/>
    <col min="20" max="29" width="4.42578125" customWidth="1" outlineLevel="1"/>
    <col min="30" max="30" width="4.42578125" customWidth="1" outlineLevel="1" collapsed="1"/>
    <col min="31" max="37" width="4.42578125" customWidth="1" outlineLevel="1"/>
    <col min="38" max="38" width="4.42578125" customWidth="1"/>
    <col min="39" max="59" width="4.42578125" customWidth="1" outlineLevel="1"/>
  </cols>
  <sheetData>
    <row r="1" spans="1:60">
      <c r="A1" t="s">
        <v>0</v>
      </c>
    </row>
    <row r="2" spans="1:60">
      <c r="A2" t="s">
        <v>49</v>
      </c>
    </row>
    <row r="4" spans="1:60" ht="30">
      <c r="A4" s="1" t="s">
        <v>3</v>
      </c>
      <c r="B4" s="5" t="s">
        <v>60</v>
      </c>
      <c r="C4" s="5" t="s">
        <v>50</v>
      </c>
      <c r="D4" s="7" t="s">
        <v>69</v>
      </c>
      <c r="E4" s="30">
        <v>41456</v>
      </c>
      <c r="F4" s="30">
        <v>41457</v>
      </c>
      <c r="G4" s="30">
        <v>41458</v>
      </c>
      <c r="H4" s="30">
        <v>41459</v>
      </c>
      <c r="I4" s="30">
        <v>41460</v>
      </c>
      <c r="J4" s="30">
        <v>41461</v>
      </c>
      <c r="K4" s="30">
        <v>41462</v>
      </c>
      <c r="L4" s="30">
        <v>41463</v>
      </c>
      <c r="M4" s="30">
        <v>41464</v>
      </c>
      <c r="N4" s="30">
        <v>41465</v>
      </c>
      <c r="O4" s="30" t="s">
        <v>156</v>
      </c>
      <c r="P4" s="30" t="s">
        <v>157</v>
      </c>
      <c r="Q4" s="31" t="s">
        <v>158</v>
      </c>
      <c r="R4" s="519">
        <v>41466</v>
      </c>
      <c r="S4" s="519"/>
      <c r="T4" s="519">
        <v>41467</v>
      </c>
      <c r="U4" s="519"/>
      <c r="V4" s="519">
        <v>41468</v>
      </c>
      <c r="W4" s="519"/>
      <c r="X4" s="519">
        <v>41469</v>
      </c>
      <c r="Y4" s="519"/>
      <c r="Z4" s="519">
        <v>41470</v>
      </c>
      <c r="AA4" s="519"/>
      <c r="AB4" s="519">
        <v>41471</v>
      </c>
      <c r="AC4" s="519"/>
      <c r="AD4" s="519">
        <v>41472</v>
      </c>
      <c r="AE4" s="519"/>
      <c r="AF4" s="519">
        <v>41473</v>
      </c>
      <c r="AG4" s="519"/>
      <c r="AH4" s="519">
        <v>41474</v>
      </c>
      <c r="AI4" s="519"/>
      <c r="AJ4" s="519">
        <v>41475</v>
      </c>
      <c r="AK4" s="519"/>
      <c r="AL4" s="519">
        <v>41476</v>
      </c>
      <c r="AM4" s="519"/>
      <c r="AN4" s="519">
        <v>41477</v>
      </c>
      <c r="AO4" s="519"/>
      <c r="AP4" s="519">
        <v>41478</v>
      </c>
      <c r="AQ4" s="519"/>
      <c r="AR4" s="519">
        <v>41479</v>
      </c>
      <c r="AS4" s="519"/>
      <c r="AT4" s="519">
        <v>41480</v>
      </c>
      <c r="AU4" s="519"/>
      <c r="AV4" s="519">
        <v>41481</v>
      </c>
      <c r="AW4" s="519"/>
      <c r="AX4" s="519">
        <v>41482</v>
      </c>
      <c r="AY4" s="519"/>
      <c r="AZ4" s="519">
        <v>41483</v>
      </c>
      <c r="BA4" s="519"/>
      <c r="BB4" s="519">
        <v>41484</v>
      </c>
      <c r="BC4" s="519"/>
      <c r="BD4" s="519">
        <v>41485</v>
      </c>
      <c r="BE4" s="519"/>
      <c r="BF4" s="519">
        <v>41486</v>
      </c>
      <c r="BG4" s="519"/>
      <c r="BH4" s="1"/>
    </row>
    <row r="5" spans="1:60">
      <c r="A5" s="518" t="s">
        <v>9</v>
      </c>
      <c r="B5" s="8" t="s">
        <v>9</v>
      </c>
      <c r="C5" s="486" t="s">
        <v>51</v>
      </c>
      <c r="D5" s="10" t="s">
        <v>72</v>
      </c>
      <c r="E5" s="1"/>
      <c r="F5" s="1"/>
      <c r="G5" s="1"/>
      <c r="H5" s="1"/>
      <c r="I5" s="1"/>
      <c r="J5" s="1"/>
      <c r="K5" s="1"/>
      <c r="L5" s="1"/>
      <c r="M5" s="1"/>
      <c r="N5" s="1"/>
      <c r="O5" s="9"/>
      <c r="P5" s="9"/>
      <c r="Q5" s="47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>
      <c r="A6" s="518"/>
      <c r="B6" s="8" t="s">
        <v>10</v>
      </c>
      <c r="C6" s="486"/>
      <c r="D6" s="10" t="s">
        <v>73</v>
      </c>
      <c r="E6" s="32"/>
      <c r="F6" s="33"/>
      <c r="G6" s="34"/>
      <c r="H6" s="33"/>
      <c r="I6" s="34"/>
      <c r="J6" s="33"/>
      <c r="K6" s="34"/>
      <c r="L6" s="33"/>
      <c r="M6" s="34"/>
      <c r="N6" s="33"/>
      <c r="O6" s="9"/>
      <c r="P6" s="29"/>
      <c r="Q6" s="51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>
      <c r="A7" s="518" t="s">
        <v>10</v>
      </c>
      <c r="B7" s="8" t="s">
        <v>11</v>
      </c>
      <c r="C7" s="486" t="s">
        <v>52</v>
      </c>
      <c r="D7" s="10" t="s">
        <v>71</v>
      </c>
      <c r="E7" s="1"/>
      <c r="F7" s="1"/>
      <c r="G7" s="1"/>
      <c r="H7" s="1"/>
      <c r="I7" s="1"/>
      <c r="J7" s="1"/>
      <c r="K7" s="1"/>
      <c r="L7" s="1"/>
      <c r="M7" s="1"/>
      <c r="N7" s="1"/>
      <c r="O7" s="9"/>
      <c r="P7" s="9"/>
      <c r="Q7" s="475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>
      <c r="A8" s="518"/>
      <c r="B8" s="8" t="s">
        <v>12</v>
      </c>
      <c r="C8" s="486"/>
      <c r="D8" s="10" t="s">
        <v>70</v>
      </c>
      <c r="E8" s="32"/>
      <c r="F8" s="515"/>
      <c r="G8" s="516"/>
      <c r="H8" s="515"/>
      <c r="I8" s="516"/>
      <c r="J8" s="515"/>
      <c r="K8" s="516"/>
      <c r="L8" s="515"/>
      <c r="M8" s="516"/>
      <c r="N8" s="32"/>
      <c r="O8" s="9"/>
      <c r="P8" s="29"/>
      <c r="Q8" s="517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>
      <c r="A9" s="518" t="s">
        <v>11</v>
      </c>
      <c r="B9" s="8" t="s">
        <v>13</v>
      </c>
      <c r="C9" s="486" t="s">
        <v>53</v>
      </c>
      <c r="D9" s="10" t="s">
        <v>71</v>
      </c>
      <c r="E9" s="1"/>
      <c r="F9" s="1"/>
      <c r="G9" s="1"/>
      <c r="H9" s="1"/>
      <c r="I9" s="1"/>
      <c r="J9" s="1"/>
      <c r="K9" s="1"/>
      <c r="L9" s="1"/>
      <c r="M9" s="1"/>
      <c r="N9" s="1"/>
      <c r="O9" s="9"/>
      <c r="P9" s="9"/>
      <c r="Q9" s="47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>
      <c r="A10" s="518"/>
      <c r="B10" s="8" t="s">
        <v>14</v>
      </c>
      <c r="C10" s="486"/>
      <c r="D10" s="10" t="s">
        <v>70</v>
      </c>
      <c r="E10" s="32"/>
      <c r="F10" s="515"/>
      <c r="G10" s="516"/>
      <c r="H10" s="515"/>
      <c r="I10" s="516"/>
      <c r="J10" s="515"/>
      <c r="K10" s="516"/>
      <c r="L10" s="515"/>
      <c r="M10" s="516"/>
      <c r="N10" s="32"/>
      <c r="O10" s="9"/>
      <c r="P10" s="29"/>
      <c r="Q10" s="517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>
      <c r="A11" s="518" t="s">
        <v>12</v>
      </c>
      <c r="B11" s="8" t="s">
        <v>15</v>
      </c>
      <c r="C11" s="486" t="s">
        <v>54</v>
      </c>
      <c r="D11" s="10" t="s">
        <v>71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9"/>
      <c r="P11" s="9"/>
      <c r="Q11" s="475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>
      <c r="A12" s="518"/>
      <c r="B12" s="8" t="s">
        <v>16</v>
      </c>
      <c r="C12" s="486"/>
      <c r="D12" s="10" t="s">
        <v>70</v>
      </c>
      <c r="E12" s="32"/>
      <c r="F12" s="515"/>
      <c r="G12" s="516"/>
      <c r="H12" s="515"/>
      <c r="I12" s="516"/>
      <c r="J12" s="515"/>
      <c r="K12" s="516"/>
      <c r="L12" s="515"/>
      <c r="M12" s="516"/>
      <c r="N12" s="32"/>
      <c r="O12" s="9"/>
      <c r="P12" s="29"/>
      <c r="Q12" s="517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>
      <c r="A13" s="518" t="s">
        <v>13</v>
      </c>
      <c r="B13" s="8" t="s">
        <v>17</v>
      </c>
      <c r="C13" s="486" t="s">
        <v>55</v>
      </c>
      <c r="D13" s="10" t="s">
        <v>71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9"/>
      <c r="P13" s="9"/>
      <c r="Q13" s="47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>
      <c r="A14" s="518"/>
      <c r="B14" s="8" t="s">
        <v>18</v>
      </c>
      <c r="C14" s="486"/>
      <c r="D14" s="10" t="s">
        <v>70</v>
      </c>
      <c r="E14" s="32"/>
      <c r="F14" s="515"/>
      <c r="G14" s="516"/>
      <c r="H14" s="515"/>
      <c r="I14" s="516"/>
      <c r="J14" s="515"/>
      <c r="K14" s="516"/>
      <c r="L14" s="515"/>
      <c r="M14" s="516"/>
      <c r="N14" s="32"/>
      <c r="O14" s="9"/>
      <c r="P14" s="29"/>
      <c r="Q14" s="517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>
      <c r="A15" s="518" t="s">
        <v>14</v>
      </c>
      <c r="B15" s="8" t="s">
        <v>19</v>
      </c>
      <c r="C15" s="486" t="s">
        <v>56</v>
      </c>
      <c r="D15" s="10" t="s">
        <v>71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9"/>
      <c r="P15" s="9"/>
      <c r="Q15" s="47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>
      <c r="A16" s="518"/>
      <c r="B16" s="8" t="s">
        <v>20</v>
      </c>
      <c r="C16" s="486"/>
      <c r="D16" s="10" t="s">
        <v>70</v>
      </c>
      <c r="E16" s="32"/>
      <c r="F16" s="515"/>
      <c r="G16" s="516"/>
      <c r="H16" s="515"/>
      <c r="I16" s="516"/>
      <c r="J16" s="515"/>
      <c r="K16" s="516"/>
      <c r="L16" s="515"/>
      <c r="M16" s="516"/>
      <c r="N16" s="32"/>
      <c r="O16" s="9"/>
      <c r="P16" s="29"/>
      <c r="Q16" s="517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>
      <c r="A17" s="518" t="s">
        <v>15</v>
      </c>
      <c r="B17" s="8" t="s">
        <v>21</v>
      </c>
      <c r="C17" s="486" t="s">
        <v>58</v>
      </c>
      <c r="D17" s="10" t="s">
        <v>71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9"/>
      <c r="P17" s="9"/>
      <c r="Q17" s="47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>
      <c r="A18" s="518"/>
      <c r="B18" s="8" t="s">
        <v>61</v>
      </c>
      <c r="C18" s="486"/>
      <c r="D18" s="10" t="s">
        <v>70</v>
      </c>
      <c r="E18" s="32"/>
      <c r="F18" s="515"/>
      <c r="G18" s="516"/>
      <c r="H18" s="515"/>
      <c r="I18" s="516"/>
      <c r="J18" s="515"/>
      <c r="K18" s="516"/>
      <c r="L18" s="515"/>
      <c r="M18" s="516"/>
      <c r="N18" s="32"/>
      <c r="O18" s="9"/>
      <c r="P18" s="29"/>
      <c r="Q18" s="517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>
      <c r="A19" s="518" t="s">
        <v>16</v>
      </c>
      <c r="B19" s="8" t="s">
        <v>62</v>
      </c>
      <c r="C19" s="486" t="s">
        <v>57</v>
      </c>
      <c r="D19" s="10" t="s">
        <v>71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9"/>
      <c r="P19" s="9"/>
      <c r="Q19" s="475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>
      <c r="A20" s="518"/>
      <c r="B20" s="8" t="s">
        <v>63</v>
      </c>
      <c r="C20" s="486"/>
      <c r="D20" s="10" t="s">
        <v>70</v>
      </c>
      <c r="E20" s="32"/>
      <c r="F20" s="515"/>
      <c r="G20" s="516"/>
      <c r="H20" s="515"/>
      <c r="I20" s="516"/>
      <c r="J20" s="515"/>
      <c r="K20" s="516"/>
      <c r="L20" s="515"/>
      <c r="M20" s="516"/>
      <c r="N20" s="32"/>
      <c r="O20" s="9"/>
      <c r="P20" s="29"/>
      <c r="Q20" s="517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>
      <c r="A21" s="518" t="s">
        <v>17</v>
      </c>
      <c r="B21" s="8" t="s">
        <v>64</v>
      </c>
      <c r="C21" s="486" t="s">
        <v>59</v>
      </c>
      <c r="D21" s="10" t="s">
        <v>71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9"/>
      <c r="P21" s="9"/>
      <c r="Q21" s="475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>
      <c r="A22" s="518"/>
      <c r="B22" s="8" t="s">
        <v>65</v>
      </c>
      <c r="C22" s="486"/>
      <c r="D22" s="10" t="s">
        <v>70</v>
      </c>
      <c r="E22" s="32"/>
      <c r="F22" s="515"/>
      <c r="G22" s="516"/>
      <c r="H22" s="515"/>
      <c r="I22" s="516"/>
      <c r="J22" s="515"/>
      <c r="K22" s="516"/>
      <c r="L22" s="515"/>
      <c r="M22" s="516"/>
      <c r="N22" s="32"/>
      <c r="O22" s="9"/>
      <c r="P22" s="29"/>
      <c r="Q22" s="517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>
      <c r="A23" s="518" t="s">
        <v>18</v>
      </c>
      <c r="B23" s="8" t="s">
        <v>66</v>
      </c>
      <c r="C23" s="486" t="s">
        <v>68</v>
      </c>
      <c r="D23" s="10" t="s">
        <v>71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9"/>
      <c r="P23" s="9"/>
      <c r="Q23" s="475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>
      <c r="A24" s="518"/>
      <c r="B24" s="8" t="s">
        <v>67</v>
      </c>
      <c r="C24" s="486"/>
      <c r="D24" s="10" t="s">
        <v>70</v>
      </c>
      <c r="E24" s="32"/>
      <c r="F24" s="515"/>
      <c r="G24" s="516"/>
      <c r="H24" s="515"/>
      <c r="I24" s="516"/>
      <c r="J24" s="515"/>
      <c r="K24" s="516"/>
      <c r="L24" s="515"/>
      <c r="M24" s="516"/>
      <c r="N24" s="32"/>
      <c r="O24" s="9"/>
      <c r="P24" s="29"/>
      <c r="Q24" s="517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</sheetData>
  <mergeCells count="87">
    <mergeCell ref="BF4:BG4"/>
    <mergeCell ref="AT4:AU4"/>
    <mergeCell ref="AV4:AW4"/>
    <mergeCell ref="AX4:AY4"/>
    <mergeCell ref="AZ4:BA4"/>
    <mergeCell ref="BB4:BC4"/>
    <mergeCell ref="BD4:BE4"/>
    <mergeCell ref="T4:U4"/>
    <mergeCell ref="R4:S4"/>
    <mergeCell ref="AR4:AS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15:A16"/>
    <mergeCell ref="A17:A18"/>
    <mergeCell ref="A19:A20"/>
    <mergeCell ref="A21:A22"/>
    <mergeCell ref="A23:A24"/>
    <mergeCell ref="C21:C22"/>
    <mergeCell ref="C23:C24"/>
    <mergeCell ref="C15:C16"/>
    <mergeCell ref="C17:C18"/>
    <mergeCell ref="C19:C20"/>
    <mergeCell ref="A5:A6"/>
    <mergeCell ref="A7:A8"/>
    <mergeCell ref="A9:A10"/>
    <mergeCell ref="A11:A12"/>
    <mergeCell ref="A13:A14"/>
    <mergeCell ref="C5:C6"/>
    <mergeCell ref="C7:C8"/>
    <mergeCell ref="C9:C10"/>
    <mergeCell ref="C11:C12"/>
    <mergeCell ref="C13:C14"/>
    <mergeCell ref="Q17:Q18"/>
    <mergeCell ref="Q19:Q20"/>
    <mergeCell ref="Q21:Q22"/>
    <mergeCell ref="Q23:Q24"/>
    <mergeCell ref="Q5:Q6"/>
    <mergeCell ref="Q7:Q8"/>
    <mergeCell ref="Q9:Q10"/>
    <mergeCell ref="Q11:Q12"/>
    <mergeCell ref="Q13:Q14"/>
    <mergeCell ref="F8:G8"/>
    <mergeCell ref="H8:I8"/>
    <mergeCell ref="J8:K8"/>
    <mergeCell ref="L8:M8"/>
    <mergeCell ref="Q15:Q16"/>
    <mergeCell ref="F12:G12"/>
    <mergeCell ref="H12:I12"/>
    <mergeCell ref="J12:K12"/>
    <mergeCell ref="L12:M12"/>
    <mergeCell ref="F10:G10"/>
    <mergeCell ref="H10:I10"/>
    <mergeCell ref="J10:K10"/>
    <mergeCell ref="L10:M10"/>
    <mergeCell ref="F16:G16"/>
    <mergeCell ref="H16:I16"/>
    <mergeCell ref="J16:K16"/>
    <mergeCell ref="L16:M16"/>
    <mergeCell ref="F14:G14"/>
    <mergeCell ref="H14:I14"/>
    <mergeCell ref="J14:K14"/>
    <mergeCell ref="L14:M14"/>
    <mergeCell ref="F20:G20"/>
    <mergeCell ref="H20:I20"/>
    <mergeCell ref="J20:K20"/>
    <mergeCell ref="L20:M20"/>
    <mergeCell ref="F18:G18"/>
    <mergeCell ref="H18:I18"/>
    <mergeCell ref="J18:K18"/>
    <mergeCell ref="L18:M18"/>
    <mergeCell ref="F24:G24"/>
    <mergeCell ref="H24:I24"/>
    <mergeCell ref="J24:K24"/>
    <mergeCell ref="L24:M24"/>
    <mergeCell ref="F22:G22"/>
    <mergeCell ref="H22:I22"/>
    <mergeCell ref="J22:K22"/>
    <mergeCell ref="L22:M22"/>
  </mergeCells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0"/>
  <sheetViews>
    <sheetView zoomScale="85" zoomScaleNormal="85" workbookViewId="0">
      <selection activeCell="J28" sqref="J28"/>
    </sheetView>
  </sheetViews>
  <sheetFormatPr defaultRowHeight="15"/>
  <cols>
    <col min="1" max="1" width="4.28515625" customWidth="1"/>
    <col min="2" max="2" width="18.28515625" customWidth="1"/>
    <col min="3" max="3" width="27" customWidth="1"/>
    <col min="4" max="4" width="20.7109375" customWidth="1"/>
  </cols>
  <sheetData>
    <row r="1" spans="1:4" ht="21">
      <c r="A1" s="495" t="s">
        <v>0</v>
      </c>
      <c r="B1" s="495"/>
      <c r="C1" s="495"/>
      <c r="D1" s="495"/>
    </row>
    <row r="2" spans="1:4" ht="15.75">
      <c r="A2" s="496" t="s">
        <v>159</v>
      </c>
      <c r="B2" s="496"/>
      <c r="C2" s="496"/>
      <c r="D2" s="496"/>
    </row>
    <row r="3" spans="1:4" ht="6.75" customHeight="1"/>
    <row r="4" spans="1:4" ht="15.75" customHeight="1">
      <c r="A4" s="456" t="s">
        <v>3</v>
      </c>
      <c r="B4" s="456" t="s">
        <v>50</v>
      </c>
      <c r="C4" s="497" t="s">
        <v>132</v>
      </c>
      <c r="D4" s="497" t="s">
        <v>153</v>
      </c>
    </row>
    <row r="5" spans="1:4">
      <c r="A5" s="456"/>
      <c r="B5" s="456"/>
      <c r="C5" s="498"/>
      <c r="D5" s="498"/>
    </row>
    <row r="6" spans="1:4" ht="18" customHeight="1">
      <c r="A6" s="41">
        <v>1</v>
      </c>
      <c r="B6" s="48" t="s">
        <v>74</v>
      </c>
      <c r="C6" s="37" t="s">
        <v>133</v>
      </c>
      <c r="D6" s="44" t="s">
        <v>164</v>
      </c>
    </row>
    <row r="7" spans="1:4" ht="18" customHeight="1">
      <c r="A7" s="41">
        <v>2</v>
      </c>
      <c r="B7" s="48" t="s">
        <v>75</v>
      </c>
      <c r="C7" s="37" t="s">
        <v>154</v>
      </c>
      <c r="D7" s="45" t="s">
        <v>163</v>
      </c>
    </row>
    <row r="8" spans="1:4" ht="18" customHeight="1">
      <c r="A8" s="41">
        <v>3</v>
      </c>
      <c r="B8" s="48" t="s">
        <v>76</v>
      </c>
      <c r="C8" s="37" t="s">
        <v>134</v>
      </c>
      <c r="D8" s="45" t="s">
        <v>165</v>
      </c>
    </row>
    <row r="9" spans="1:4" ht="18" customHeight="1">
      <c r="A9" s="41">
        <v>4</v>
      </c>
      <c r="B9" s="48" t="s">
        <v>77</v>
      </c>
      <c r="C9" s="37" t="s">
        <v>146</v>
      </c>
      <c r="D9" s="45" t="s">
        <v>166</v>
      </c>
    </row>
    <row r="10" spans="1:4" ht="18" customHeight="1">
      <c r="A10" s="41">
        <v>5</v>
      </c>
      <c r="B10" s="48" t="s">
        <v>78</v>
      </c>
      <c r="C10" s="37" t="s">
        <v>133</v>
      </c>
      <c r="D10" s="45" t="s">
        <v>167</v>
      </c>
    </row>
    <row r="11" spans="1:4" ht="18" customHeight="1">
      <c r="A11" s="41">
        <v>6</v>
      </c>
      <c r="B11" s="48" t="s">
        <v>79</v>
      </c>
      <c r="C11" s="38" t="s">
        <v>135</v>
      </c>
      <c r="D11" s="45" t="s">
        <v>168</v>
      </c>
    </row>
    <row r="12" spans="1:4" ht="18" customHeight="1">
      <c r="A12" s="41">
        <v>7</v>
      </c>
      <c r="B12" s="48" t="s">
        <v>54</v>
      </c>
      <c r="C12" s="37" t="s">
        <v>136</v>
      </c>
      <c r="D12" s="45" t="s">
        <v>169</v>
      </c>
    </row>
    <row r="13" spans="1:4" ht="18" customHeight="1">
      <c r="A13" s="41">
        <v>8</v>
      </c>
      <c r="B13" s="48" t="s">
        <v>55</v>
      </c>
      <c r="C13" s="37" t="s">
        <v>137</v>
      </c>
      <c r="D13" s="45" t="s">
        <v>170</v>
      </c>
    </row>
    <row r="14" spans="1:4" ht="18" customHeight="1">
      <c r="A14" s="41">
        <v>9</v>
      </c>
      <c r="B14" s="48" t="s">
        <v>57</v>
      </c>
      <c r="C14" s="37" t="s">
        <v>138</v>
      </c>
      <c r="D14" s="44" t="s">
        <v>171</v>
      </c>
    </row>
    <row r="15" spans="1:4" ht="18" customHeight="1">
      <c r="A15" s="41">
        <v>10</v>
      </c>
      <c r="B15" s="48" t="s">
        <v>80</v>
      </c>
      <c r="C15" s="37" t="s">
        <v>139</v>
      </c>
      <c r="D15" s="45" t="s">
        <v>172</v>
      </c>
    </row>
    <row r="16" spans="1:4" ht="18" customHeight="1">
      <c r="A16" s="41">
        <v>11</v>
      </c>
      <c r="B16" s="48" t="s">
        <v>81</v>
      </c>
      <c r="C16" s="37" t="s">
        <v>140</v>
      </c>
      <c r="D16" s="45" t="s">
        <v>173</v>
      </c>
    </row>
    <row r="17" spans="1:11" ht="18" customHeight="1">
      <c r="A17" s="41">
        <v>12</v>
      </c>
      <c r="B17" s="48" t="s">
        <v>82</v>
      </c>
      <c r="C17" s="37" t="s">
        <v>141</v>
      </c>
      <c r="D17" s="45" t="s">
        <v>174</v>
      </c>
    </row>
    <row r="18" spans="1:11" ht="18" customHeight="1">
      <c r="A18" s="41">
        <v>13</v>
      </c>
      <c r="B18" s="48" t="s">
        <v>83</v>
      </c>
      <c r="C18" s="37" t="s">
        <v>133</v>
      </c>
      <c r="D18" s="45" t="s">
        <v>175</v>
      </c>
    </row>
    <row r="19" spans="1:11" ht="18" customHeight="1">
      <c r="A19" s="41">
        <v>14</v>
      </c>
      <c r="B19" s="48" t="s">
        <v>84</v>
      </c>
      <c r="C19" s="37" t="s">
        <v>133</v>
      </c>
      <c r="D19" s="45" t="s">
        <v>176</v>
      </c>
    </row>
    <row r="20" spans="1:11" ht="18" customHeight="1">
      <c r="A20" s="41">
        <v>15</v>
      </c>
      <c r="B20" s="48" t="s">
        <v>85</v>
      </c>
      <c r="C20" s="37" t="s">
        <v>142</v>
      </c>
      <c r="D20" s="45" t="s">
        <v>177</v>
      </c>
    </row>
    <row r="21" spans="1:11" ht="18" customHeight="1">
      <c r="A21" s="41">
        <v>16</v>
      </c>
      <c r="B21" s="48" t="s">
        <v>56</v>
      </c>
      <c r="C21" s="37" t="s">
        <v>143</v>
      </c>
      <c r="D21" s="45" t="s">
        <v>178</v>
      </c>
    </row>
    <row r="22" spans="1:11" ht="18" customHeight="1">
      <c r="A22" s="41">
        <v>17</v>
      </c>
      <c r="B22" s="48" t="s">
        <v>53</v>
      </c>
      <c r="C22" s="37" t="s">
        <v>144</v>
      </c>
      <c r="D22" s="45" t="s">
        <v>179</v>
      </c>
    </row>
    <row r="23" spans="1:11" ht="18" customHeight="1">
      <c r="A23" s="41">
        <v>18</v>
      </c>
      <c r="B23" s="48" t="s">
        <v>87</v>
      </c>
      <c r="C23" s="37" t="s">
        <v>147</v>
      </c>
      <c r="D23" s="45" t="s">
        <v>180</v>
      </c>
    </row>
    <row r="24" spans="1:11" ht="18" customHeight="1">
      <c r="A24" s="41">
        <v>19</v>
      </c>
      <c r="B24" s="48"/>
      <c r="C24" s="37" t="s">
        <v>145</v>
      </c>
      <c r="D24" s="46"/>
      <c r="G24" s="27"/>
      <c r="H24" s="27"/>
      <c r="I24" s="27"/>
      <c r="J24" s="27"/>
      <c r="K24" s="27"/>
    </row>
    <row r="25" spans="1:11" ht="18" customHeight="1">
      <c r="A25" s="41">
        <v>20</v>
      </c>
      <c r="B25" s="48" t="s">
        <v>89</v>
      </c>
      <c r="C25" s="37" t="s">
        <v>148</v>
      </c>
      <c r="D25" s="45" t="s">
        <v>181</v>
      </c>
      <c r="G25" s="27"/>
      <c r="H25" s="27"/>
      <c r="I25" s="27"/>
      <c r="J25" s="27"/>
      <c r="K25" s="27"/>
    </row>
    <row r="26" spans="1:11" ht="18" customHeight="1">
      <c r="A26" s="41">
        <v>21</v>
      </c>
      <c r="B26" s="48" t="s">
        <v>91</v>
      </c>
      <c r="C26" s="37" t="s">
        <v>149</v>
      </c>
      <c r="D26" s="45" t="s">
        <v>182</v>
      </c>
      <c r="G26" s="27"/>
      <c r="H26" s="28"/>
      <c r="I26" s="27"/>
      <c r="J26" s="27"/>
      <c r="K26" s="27"/>
    </row>
    <row r="27" spans="1:11" ht="18" customHeight="1">
      <c r="A27" s="41">
        <v>22</v>
      </c>
      <c r="B27" s="48" t="s">
        <v>160</v>
      </c>
      <c r="C27" s="37" t="s">
        <v>150</v>
      </c>
      <c r="D27" s="47" t="s">
        <v>162</v>
      </c>
      <c r="G27" s="27"/>
      <c r="H27" s="27"/>
      <c r="I27" s="27"/>
      <c r="J27" s="27"/>
      <c r="K27" s="27"/>
    </row>
    <row r="28" spans="1:11" ht="18" customHeight="1">
      <c r="A28" s="41">
        <v>23</v>
      </c>
      <c r="B28" s="48" t="s">
        <v>95</v>
      </c>
      <c r="C28" s="37" t="s">
        <v>151</v>
      </c>
      <c r="D28" s="45" t="s">
        <v>183</v>
      </c>
      <c r="G28" s="27"/>
      <c r="H28" s="27"/>
      <c r="I28" s="27"/>
      <c r="J28" s="27"/>
      <c r="K28" s="27"/>
    </row>
    <row r="29" spans="1:11" ht="18" customHeight="1">
      <c r="A29" s="41">
        <v>24</v>
      </c>
      <c r="B29" s="49" t="s">
        <v>152</v>
      </c>
      <c r="C29" s="38" t="s">
        <v>155</v>
      </c>
      <c r="D29" s="45" t="s">
        <v>184</v>
      </c>
      <c r="G29" s="27"/>
      <c r="H29" s="28"/>
      <c r="I29" s="27"/>
      <c r="J29" s="27"/>
      <c r="K29" s="27"/>
    </row>
    <row r="30" spans="1:11">
      <c r="G30" s="27"/>
      <c r="H30" s="27"/>
      <c r="I30" s="27"/>
      <c r="J30" s="27"/>
      <c r="K30" s="27"/>
    </row>
  </sheetData>
  <mergeCells count="6">
    <mergeCell ref="A4:A5"/>
    <mergeCell ref="B4:B5"/>
    <mergeCell ref="C4:C5"/>
    <mergeCell ref="D4:D5"/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0"/>
  <sheetViews>
    <sheetView topLeftCell="A16" workbookViewId="0">
      <selection activeCell="H30" sqref="H30"/>
    </sheetView>
  </sheetViews>
  <sheetFormatPr defaultRowHeight="15"/>
  <cols>
    <col min="3" max="3" width="14.140625" customWidth="1"/>
    <col min="7" max="7" width="18" customWidth="1"/>
    <col min="9" max="9" width="15" customWidth="1"/>
  </cols>
  <sheetData>
    <row r="1" spans="1:12" ht="60.75">
      <c r="A1" s="523" t="s">
        <v>0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</row>
    <row r="2" spans="1:12" ht="34.5">
      <c r="A2" s="524" t="s">
        <v>96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</row>
    <row r="3" spans="1:12" ht="25.5">
      <c r="A3" s="525" t="s">
        <v>97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</row>
    <row r="4" spans="1:12">
      <c r="A4" s="526" t="s">
        <v>3</v>
      </c>
      <c r="B4" s="526" t="s">
        <v>50</v>
      </c>
      <c r="C4" s="526" t="s">
        <v>98</v>
      </c>
      <c r="D4" s="526" t="s">
        <v>99</v>
      </c>
      <c r="E4" s="526" t="s">
        <v>22</v>
      </c>
      <c r="F4" s="526" t="s">
        <v>100</v>
      </c>
      <c r="G4" s="527" t="s">
        <v>101</v>
      </c>
      <c r="H4" s="528" t="s">
        <v>102</v>
      </c>
      <c r="I4" s="528" t="s">
        <v>103</v>
      </c>
      <c r="J4" s="529" t="s">
        <v>104</v>
      </c>
      <c r="K4" s="529" t="s">
        <v>105</v>
      </c>
      <c r="L4" s="529"/>
    </row>
    <row r="5" spans="1:12">
      <c r="A5" s="526"/>
      <c r="B5" s="526"/>
      <c r="C5" s="526"/>
      <c r="D5" s="526"/>
      <c r="E5" s="526"/>
      <c r="F5" s="526"/>
      <c r="G5" s="527"/>
      <c r="H5" s="528"/>
      <c r="I5" s="528"/>
      <c r="J5" s="529"/>
      <c r="K5" s="529"/>
      <c r="L5" s="529"/>
    </row>
    <row r="6" spans="1:12" ht="23.25">
      <c r="A6" s="11" t="s">
        <v>9</v>
      </c>
      <c r="B6" s="12" t="s">
        <v>74</v>
      </c>
      <c r="C6" s="13">
        <v>20803</v>
      </c>
      <c r="D6" s="13" t="s">
        <v>106</v>
      </c>
      <c r="E6" s="13" t="s">
        <v>107</v>
      </c>
      <c r="F6" s="14"/>
      <c r="G6" s="15">
        <v>15000</v>
      </c>
      <c r="H6" s="15">
        <v>5000</v>
      </c>
      <c r="I6" s="16">
        <f>G6+H6</f>
        <v>20000</v>
      </c>
      <c r="J6" s="17"/>
      <c r="K6" s="522"/>
      <c r="L6" s="522"/>
    </row>
    <row r="7" spans="1:12" ht="23.25">
      <c r="A7" s="11" t="s">
        <v>10</v>
      </c>
      <c r="B7" s="12" t="s">
        <v>75</v>
      </c>
      <c r="C7" s="13">
        <v>20807</v>
      </c>
      <c r="D7" s="13" t="s">
        <v>106</v>
      </c>
      <c r="E7" s="13" t="s">
        <v>107</v>
      </c>
      <c r="F7" s="18"/>
      <c r="G7" s="15">
        <v>15500</v>
      </c>
      <c r="H7" s="15">
        <v>7000</v>
      </c>
      <c r="I7" s="16">
        <f t="shared" ref="I7:I28" si="0">G7+H7</f>
        <v>22500</v>
      </c>
      <c r="J7" s="19"/>
      <c r="K7" s="522"/>
      <c r="L7" s="522"/>
    </row>
    <row r="8" spans="1:12" ht="23.25">
      <c r="A8" s="11" t="s">
        <v>11</v>
      </c>
      <c r="B8" s="12" t="s">
        <v>76</v>
      </c>
      <c r="C8" s="13">
        <v>20815</v>
      </c>
      <c r="D8" s="13" t="s">
        <v>106</v>
      </c>
      <c r="E8" s="13" t="s">
        <v>107</v>
      </c>
      <c r="F8" s="20"/>
      <c r="G8" s="15">
        <v>12500</v>
      </c>
      <c r="H8" s="15">
        <v>4000</v>
      </c>
      <c r="I8" s="16">
        <f t="shared" si="0"/>
        <v>16500</v>
      </c>
      <c r="J8" s="19"/>
      <c r="K8" s="522"/>
      <c r="L8" s="522"/>
    </row>
    <row r="9" spans="1:12" ht="23.25">
      <c r="A9" s="11" t="s">
        <v>12</v>
      </c>
      <c r="B9" s="12" t="s">
        <v>77</v>
      </c>
      <c r="C9" s="13">
        <v>20819</v>
      </c>
      <c r="D9" s="13" t="s">
        <v>106</v>
      </c>
      <c r="E9" s="13" t="s">
        <v>107</v>
      </c>
      <c r="F9" s="21" t="s">
        <v>108</v>
      </c>
      <c r="G9" s="15">
        <v>12500</v>
      </c>
      <c r="H9" s="15">
        <v>4000</v>
      </c>
      <c r="I9" s="16">
        <f t="shared" si="0"/>
        <v>16500</v>
      </c>
      <c r="J9" s="19"/>
      <c r="K9" s="522"/>
      <c r="L9" s="522"/>
    </row>
    <row r="10" spans="1:12" ht="23.25">
      <c r="A10" s="11" t="s">
        <v>13</v>
      </c>
      <c r="B10" s="12" t="s">
        <v>78</v>
      </c>
      <c r="C10" s="13">
        <v>20820</v>
      </c>
      <c r="D10" s="13" t="s">
        <v>106</v>
      </c>
      <c r="E10" s="13" t="s">
        <v>107</v>
      </c>
      <c r="F10" s="21" t="s">
        <v>109</v>
      </c>
      <c r="G10" s="15">
        <v>14000</v>
      </c>
      <c r="H10" s="15">
        <v>2500</v>
      </c>
      <c r="I10" s="16">
        <f t="shared" si="0"/>
        <v>16500</v>
      </c>
      <c r="J10" s="19"/>
      <c r="K10" s="522"/>
      <c r="L10" s="522"/>
    </row>
    <row r="11" spans="1:12" ht="23.25">
      <c r="A11" s="11" t="s">
        <v>14</v>
      </c>
      <c r="B11" s="12" t="s">
        <v>79</v>
      </c>
      <c r="C11" s="13">
        <v>20821</v>
      </c>
      <c r="D11" s="13" t="s">
        <v>106</v>
      </c>
      <c r="E11" s="13" t="s">
        <v>107</v>
      </c>
      <c r="F11" s="22" t="s">
        <v>110</v>
      </c>
      <c r="G11" s="15">
        <v>11500</v>
      </c>
      <c r="H11" s="15">
        <v>1000</v>
      </c>
      <c r="I11" s="16">
        <f t="shared" si="0"/>
        <v>12500</v>
      </c>
      <c r="J11" s="19"/>
      <c r="K11" s="522"/>
      <c r="L11" s="522"/>
    </row>
    <row r="12" spans="1:12" ht="23.25">
      <c r="A12" s="11" t="s">
        <v>15</v>
      </c>
      <c r="B12" s="12" t="s">
        <v>54</v>
      </c>
      <c r="C12" s="13">
        <v>20828</v>
      </c>
      <c r="D12" s="13" t="s">
        <v>106</v>
      </c>
      <c r="E12" s="13" t="s">
        <v>107</v>
      </c>
      <c r="F12" s="18" t="s">
        <v>111</v>
      </c>
      <c r="G12" s="15">
        <v>9500</v>
      </c>
      <c r="H12" s="15">
        <v>1500</v>
      </c>
      <c r="I12" s="16">
        <f t="shared" si="0"/>
        <v>11000</v>
      </c>
      <c r="J12" s="19"/>
      <c r="K12" s="522"/>
      <c r="L12" s="522"/>
    </row>
    <row r="13" spans="1:12" ht="23.25">
      <c r="A13" s="11" t="s">
        <v>16</v>
      </c>
      <c r="B13" s="12" t="s">
        <v>55</v>
      </c>
      <c r="C13" s="13">
        <v>20829</v>
      </c>
      <c r="D13" s="13" t="s">
        <v>106</v>
      </c>
      <c r="E13" s="13" t="s">
        <v>107</v>
      </c>
      <c r="F13" s="18" t="s">
        <v>112</v>
      </c>
      <c r="G13" s="15">
        <v>9500</v>
      </c>
      <c r="H13" s="15">
        <v>1500</v>
      </c>
      <c r="I13" s="16">
        <f t="shared" si="0"/>
        <v>11000</v>
      </c>
      <c r="J13" s="19"/>
      <c r="K13" s="522"/>
      <c r="L13" s="522"/>
    </row>
    <row r="14" spans="1:12" ht="23.25">
      <c r="A14" s="11" t="s">
        <v>17</v>
      </c>
      <c r="B14" s="12" t="s">
        <v>57</v>
      </c>
      <c r="C14" s="13">
        <v>20832</v>
      </c>
      <c r="D14" s="13" t="s">
        <v>106</v>
      </c>
      <c r="E14" s="13" t="s">
        <v>107</v>
      </c>
      <c r="F14" s="18" t="s">
        <v>113</v>
      </c>
      <c r="G14" s="15">
        <v>9500</v>
      </c>
      <c r="H14" s="15">
        <v>1500</v>
      </c>
      <c r="I14" s="16">
        <f t="shared" si="0"/>
        <v>11000</v>
      </c>
      <c r="J14" s="19"/>
      <c r="K14" s="522"/>
      <c r="L14" s="522"/>
    </row>
    <row r="15" spans="1:12" ht="23.25">
      <c r="A15" s="11" t="s">
        <v>18</v>
      </c>
      <c r="B15" s="12" t="s">
        <v>80</v>
      </c>
      <c r="C15" s="13">
        <v>20836</v>
      </c>
      <c r="D15" s="13" t="s">
        <v>106</v>
      </c>
      <c r="E15" s="13" t="s">
        <v>107</v>
      </c>
      <c r="F15" s="21" t="s">
        <v>114</v>
      </c>
      <c r="G15" s="15">
        <v>9500</v>
      </c>
      <c r="H15" s="15">
        <v>6000</v>
      </c>
      <c r="I15" s="16">
        <f t="shared" si="0"/>
        <v>15500</v>
      </c>
      <c r="J15" s="19"/>
      <c r="K15" s="522"/>
      <c r="L15" s="522"/>
    </row>
    <row r="16" spans="1:12" ht="23.25">
      <c r="A16" s="11" t="s">
        <v>19</v>
      </c>
      <c r="B16" s="12" t="s">
        <v>81</v>
      </c>
      <c r="C16" s="13">
        <v>20837</v>
      </c>
      <c r="D16" s="13" t="s">
        <v>106</v>
      </c>
      <c r="E16" s="13" t="s">
        <v>107</v>
      </c>
      <c r="F16" s="21" t="s">
        <v>114</v>
      </c>
      <c r="G16" s="15">
        <v>9500</v>
      </c>
      <c r="H16" s="15">
        <v>9500</v>
      </c>
      <c r="I16" s="16">
        <f t="shared" si="0"/>
        <v>19000</v>
      </c>
      <c r="J16" s="19"/>
      <c r="K16" s="522"/>
      <c r="L16" s="522"/>
    </row>
    <row r="17" spans="1:12" ht="23.25">
      <c r="A17" s="11" t="s">
        <v>20</v>
      </c>
      <c r="B17" s="12" t="s">
        <v>82</v>
      </c>
      <c r="C17" s="13">
        <v>20838</v>
      </c>
      <c r="D17" s="13" t="s">
        <v>106</v>
      </c>
      <c r="E17" s="13" t="s">
        <v>107</v>
      </c>
      <c r="F17" s="21" t="s">
        <v>114</v>
      </c>
      <c r="G17" s="15">
        <v>9500</v>
      </c>
      <c r="H17" s="15">
        <v>1500</v>
      </c>
      <c r="I17" s="16">
        <f t="shared" si="0"/>
        <v>11000</v>
      </c>
      <c r="J17" s="19"/>
      <c r="K17" s="522"/>
      <c r="L17" s="522"/>
    </row>
    <row r="18" spans="1:12" ht="23.25">
      <c r="A18" s="11" t="s">
        <v>21</v>
      </c>
      <c r="B18" s="12" t="s">
        <v>83</v>
      </c>
      <c r="C18" s="13">
        <v>20843</v>
      </c>
      <c r="D18" s="13" t="s">
        <v>106</v>
      </c>
      <c r="E18" s="13" t="s">
        <v>107</v>
      </c>
      <c r="F18" s="21" t="s">
        <v>115</v>
      </c>
      <c r="G18" s="15">
        <v>9500</v>
      </c>
      <c r="H18" s="15">
        <v>2500</v>
      </c>
      <c r="I18" s="16">
        <f t="shared" si="0"/>
        <v>12000</v>
      </c>
      <c r="J18" s="19"/>
      <c r="K18" s="522"/>
      <c r="L18" s="522"/>
    </row>
    <row r="19" spans="1:12" ht="23.25">
      <c r="A19" s="11" t="s">
        <v>61</v>
      </c>
      <c r="B19" s="12" t="s">
        <v>84</v>
      </c>
      <c r="C19" s="13">
        <v>20844</v>
      </c>
      <c r="D19" s="13" t="s">
        <v>106</v>
      </c>
      <c r="E19" s="13" t="s">
        <v>107</v>
      </c>
      <c r="F19" s="20"/>
      <c r="G19" s="15">
        <v>20500</v>
      </c>
      <c r="H19" s="15">
        <v>500</v>
      </c>
      <c r="I19" s="16">
        <f t="shared" si="0"/>
        <v>21000</v>
      </c>
      <c r="J19" s="19"/>
      <c r="K19" s="522"/>
      <c r="L19" s="522"/>
    </row>
    <row r="20" spans="1:12" ht="23.25">
      <c r="A20" s="11" t="s">
        <v>62</v>
      </c>
      <c r="B20" s="12" t="s">
        <v>85</v>
      </c>
      <c r="C20" s="13">
        <v>20845</v>
      </c>
      <c r="D20" s="13" t="s">
        <v>106</v>
      </c>
      <c r="E20" s="13" t="s">
        <v>107</v>
      </c>
      <c r="F20" s="21" t="s">
        <v>116</v>
      </c>
      <c r="G20" s="15">
        <v>9500</v>
      </c>
      <c r="H20" s="15">
        <v>1500</v>
      </c>
      <c r="I20" s="16">
        <f t="shared" si="0"/>
        <v>11000</v>
      </c>
      <c r="J20" s="19"/>
      <c r="K20" s="522"/>
      <c r="L20" s="522"/>
    </row>
    <row r="21" spans="1:12" ht="23.25">
      <c r="A21" s="11" t="s">
        <v>63</v>
      </c>
      <c r="B21" s="12" t="s">
        <v>86</v>
      </c>
      <c r="C21" s="13">
        <v>20846</v>
      </c>
      <c r="D21" s="13" t="s">
        <v>106</v>
      </c>
      <c r="E21" s="13" t="s">
        <v>107</v>
      </c>
      <c r="F21" s="20"/>
      <c r="G21" s="15">
        <v>9500</v>
      </c>
      <c r="H21" s="15">
        <v>1500</v>
      </c>
      <c r="I21" s="16">
        <f t="shared" si="0"/>
        <v>11000</v>
      </c>
      <c r="J21" s="19"/>
      <c r="K21" s="522"/>
      <c r="L21" s="522"/>
    </row>
    <row r="22" spans="1:12" ht="23.25">
      <c r="A22" s="11" t="s">
        <v>64</v>
      </c>
      <c r="B22" s="12" t="s">
        <v>53</v>
      </c>
      <c r="C22" s="13">
        <v>20847</v>
      </c>
      <c r="D22" s="13" t="s">
        <v>106</v>
      </c>
      <c r="E22" s="13" t="s">
        <v>107</v>
      </c>
      <c r="F22" s="18" t="s">
        <v>117</v>
      </c>
      <c r="G22" s="15">
        <v>9500</v>
      </c>
      <c r="H22" s="15">
        <v>1500</v>
      </c>
      <c r="I22" s="16">
        <f t="shared" si="0"/>
        <v>11000</v>
      </c>
      <c r="J22" s="19"/>
      <c r="K22" s="522"/>
      <c r="L22" s="522"/>
    </row>
    <row r="23" spans="1:12" ht="23.25">
      <c r="A23" s="11" t="s">
        <v>65</v>
      </c>
      <c r="B23" s="12" t="s">
        <v>87</v>
      </c>
      <c r="C23" s="13">
        <v>20848</v>
      </c>
      <c r="D23" s="13" t="s">
        <v>106</v>
      </c>
      <c r="E23" s="13" t="s">
        <v>107</v>
      </c>
      <c r="F23" s="22" t="s">
        <v>118</v>
      </c>
      <c r="G23" s="15">
        <v>9500</v>
      </c>
      <c r="H23" s="15">
        <v>1500</v>
      </c>
      <c r="I23" s="16">
        <f t="shared" si="0"/>
        <v>11000</v>
      </c>
      <c r="J23" s="19"/>
      <c r="K23" s="522"/>
      <c r="L23" s="522"/>
    </row>
    <row r="24" spans="1:12" ht="23.25">
      <c r="A24" s="11" t="s">
        <v>66</v>
      </c>
      <c r="B24" s="12" t="s">
        <v>88</v>
      </c>
      <c r="C24" s="13">
        <v>20850</v>
      </c>
      <c r="D24" s="13" t="s">
        <v>106</v>
      </c>
      <c r="E24" s="13" t="s">
        <v>107</v>
      </c>
      <c r="F24" s="20"/>
      <c r="G24" s="15">
        <v>9500</v>
      </c>
      <c r="H24" s="15">
        <v>1500</v>
      </c>
      <c r="I24" s="16">
        <f t="shared" si="0"/>
        <v>11000</v>
      </c>
      <c r="J24" s="19"/>
      <c r="K24" s="522"/>
      <c r="L24" s="522"/>
    </row>
    <row r="25" spans="1:12" ht="23.25">
      <c r="A25" s="11" t="s">
        <v>67</v>
      </c>
      <c r="B25" s="12" t="s">
        <v>89</v>
      </c>
      <c r="C25" s="13">
        <v>20852</v>
      </c>
      <c r="D25" s="13" t="s">
        <v>106</v>
      </c>
      <c r="E25" s="13" t="s">
        <v>107</v>
      </c>
      <c r="F25" s="22" t="s">
        <v>119</v>
      </c>
      <c r="G25" s="15">
        <v>9500</v>
      </c>
      <c r="H25" s="15">
        <v>1500</v>
      </c>
      <c r="I25" s="16">
        <f t="shared" si="0"/>
        <v>11000</v>
      </c>
      <c r="J25" s="19"/>
      <c r="K25" s="522"/>
      <c r="L25" s="522"/>
    </row>
    <row r="26" spans="1:12" ht="23.25">
      <c r="A26" s="11" t="s">
        <v>90</v>
      </c>
      <c r="B26" s="12" t="s">
        <v>91</v>
      </c>
      <c r="C26" s="13">
        <v>20853</v>
      </c>
      <c r="D26" s="13" t="s">
        <v>106</v>
      </c>
      <c r="E26" s="13" t="s">
        <v>107</v>
      </c>
      <c r="F26" s="21" t="s">
        <v>120</v>
      </c>
      <c r="G26" s="15">
        <v>10000</v>
      </c>
      <c r="H26" s="15">
        <v>1500</v>
      </c>
      <c r="I26" s="16">
        <f t="shared" si="0"/>
        <v>11500</v>
      </c>
      <c r="J26" s="19"/>
      <c r="K26" s="522"/>
      <c r="L26" s="522"/>
    </row>
    <row r="27" spans="1:12" ht="23.25">
      <c r="A27" s="11" t="s">
        <v>92</v>
      </c>
      <c r="B27" s="12" t="s">
        <v>93</v>
      </c>
      <c r="C27" s="13">
        <v>20854</v>
      </c>
      <c r="D27" s="13" t="s">
        <v>106</v>
      </c>
      <c r="E27" s="13" t="s">
        <v>107</v>
      </c>
      <c r="F27" s="21" t="s">
        <v>121</v>
      </c>
      <c r="G27" s="15">
        <v>9500</v>
      </c>
      <c r="H27" s="15">
        <v>1500</v>
      </c>
      <c r="I27" s="16">
        <f t="shared" si="0"/>
        <v>11000</v>
      </c>
      <c r="J27" s="19"/>
      <c r="K27" s="522"/>
      <c r="L27" s="522"/>
    </row>
    <row r="28" spans="1:12" ht="23.25">
      <c r="A28" s="11" t="s">
        <v>94</v>
      </c>
      <c r="B28" s="12" t="s">
        <v>95</v>
      </c>
      <c r="C28" s="13">
        <v>20855</v>
      </c>
      <c r="D28" s="13" t="s">
        <v>106</v>
      </c>
      <c r="E28" s="13" t="s">
        <v>107</v>
      </c>
      <c r="F28" s="22" t="s">
        <v>122</v>
      </c>
      <c r="G28" s="15">
        <v>9500</v>
      </c>
      <c r="H28" s="15">
        <v>1500</v>
      </c>
      <c r="I28" s="16">
        <f t="shared" si="0"/>
        <v>11000</v>
      </c>
      <c r="J28" s="19"/>
      <c r="K28" s="522"/>
      <c r="L28" s="522"/>
    </row>
    <row r="29" spans="1:12" ht="18.75">
      <c r="A29" s="520" t="s">
        <v>123</v>
      </c>
      <c r="B29" s="520"/>
      <c r="C29" s="520"/>
      <c r="D29" s="23"/>
      <c r="E29" s="24" t="s">
        <v>124</v>
      </c>
      <c r="F29" s="23"/>
      <c r="G29" s="23" t="s">
        <v>125</v>
      </c>
      <c r="H29" s="23"/>
      <c r="I29" s="23" t="s">
        <v>123</v>
      </c>
      <c r="J29" s="521" t="s">
        <v>126</v>
      </c>
      <c r="K29" s="521"/>
      <c r="L29" s="25"/>
    </row>
    <row r="30" spans="1:12" ht="15.75">
      <c r="A30" s="520" t="s">
        <v>127</v>
      </c>
      <c r="B30" s="520"/>
      <c r="C30" s="520"/>
      <c r="D30" s="23"/>
      <c r="E30" s="24" t="s">
        <v>128</v>
      </c>
      <c r="F30" s="23"/>
      <c r="G30" s="23" t="s">
        <v>129</v>
      </c>
      <c r="H30" s="23"/>
      <c r="I30" s="23" t="s">
        <v>130</v>
      </c>
      <c r="J30" s="521" t="s">
        <v>131</v>
      </c>
      <c r="K30" s="521"/>
      <c r="L30" s="26"/>
    </row>
  </sheetData>
  <mergeCells count="41">
    <mergeCell ref="K7:L7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5"/>
    <mergeCell ref="K6:L6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A30:C30"/>
    <mergeCell ref="J30:K30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A29:C29"/>
    <mergeCell ref="J29:K2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I9" sqref="I9"/>
    </sheetView>
  </sheetViews>
  <sheetFormatPr defaultRowHeight="15"/>
  <cols>
    <col min="1" max="1" width="6.28515625" customWidth="1"/>
    <col min="2" max="2" width="15.140625" customWidth="1"/>
    <col min="3" max="3" width="24.7109375" customWidth="1"/>
    <col min="4" max="4" width="25" customWidth="1"/>
  </cols>
  <sheetData>
    <row r="1" spans="1:11" ht="36">
      <c r="A1" s="414" t="s">
        <v>0</v>
      </c>
      <c r="B1" s="414"/>
      <c r="C1" s="414"/>
      <c r="D1" s="414"/>
    </row>
    <row r="2" spans="1:11" ht="18.75">
      <c r="A2" s="450" t="s">
        <v>159</v>
      </c>
      <c r="B2" s="450"/>
      <c r="C2" s="450"/>
      <c r="D2" s="450"/>
    </row>
    <row r="4" spans="1:11">
      <c r="A4" s="456" t="s">
        <v>3</v>
      </c>
      <c r="B4" s="456" t="s">
        <v>50</v>
      </c>
      <c r="C4" s="497" t="s">
        <v>132</v>
      </c>
      <c r="D4" s="497" t="s">
        <v>153</v>
      </c>
    </row>
    <row r="5" spans="1:11">
      <c r="A5" s="456"/>
      <c r="B5" s="456"/>
      <c r="C5" s="498"/>
      <c r="D5" s="498"/>
    </row>
    <row r="6" spans="1:11">
      <c r="A6" s="41">
        <v>1</v>
      </c>
      <c r="B6" s="36" t="s">
        <v>74</v>
      </c>
      <c r="C6" s="37" t="s">
        <v>133</v>
      </c>
      <c r="D6" s="42" t="s">
        <v>164</v>
      </c>
    </row>
    <row r="7" spans="1:11" ht="18" customHeight="1">
      <c r="A7" s="41">
        <v>2</v>
      </c>
      <c r="B7" s="36" t="s">
        <v>84</v>
      </c>
      <c r="C7" s="37" t="s">
        <v>133</v>
      </c>
      <c r="D7" s="43" t="s">
        <v>176</v>
      </c>
    </row>
    <row r="8" spans="1:11" ht="18" customHeight="1">
      <c r="A8" s="41">
        <v>3</v>
      </c>
      <c r="B8" s="36" t="s">
        <v>78</v>
      </c>
      <c r="C8" s="37" t="s">
        <v>133</v>
      </c>
      <c r="D8" s="43" t="s">
        <v>167</v>
      </c>
    </row>
    <row r="9" spans="1:11" ht="18" customHeight="1">
      <c r="A9" s="41">
        <v>4</v>
      </c>
      <c r="B9" s="36" t="s">
        <v>83</v>
      </c>
      <c r="C9" s="37" t="s">
        <v>133</v>
      </c>
      <c r="D9" s="43" t="s">
        <v>175</v>
      </c>
    </row>
    <row r="10" spans="1:11" ht="18" customHeight="1">
      <c r="A10" s="41">
        <v>5</v>
      </c>
      <c r="B10" s="36" t="s">
        <v>81</v>
      </c>
      <c r="C10" s="37" t="s">
        <v>140</v>
      </c>
      <c r="D10" s="43" t="s">
        <v>173</v>
      </c>
    </row>
    <row r="11" spans="1:11" ht="18" customHeight="1">
      <c r="A11" s="41">
        <v>6</v>
      </c>
      <c r="B11" s="36" t="s">
        <v>77</v>
      </c>
      <c r="C11" s="37" t="s">
        <v>146</v>
      </c>
      <c r="D11" s="43" t="s">
        <v>166</v>
      </c>
    </row>
    <row r="12" spans="1:11" ht="18" customHeight="1">
      <c r="A12" s="41">
        <v>7</v>
      </c>
      <c r="B12" s="36" t="s">
        <v>91</v>
      </c>
      <c r="C12" s="37" t="s">
        <v>149</v>
      </c>
      <c r="D12" s="43" t="s">
        <v>182</v>
      </c>
      <c r="G12" s="27"/>
      <c r="H12" s="28"/>
      <c r="I12" s="27"/>
      <c r="J12" s="27"/>
      <c r="K12" s="27"/>
    </row>
    <row r="13" spans="1:11" ht="18" customHeight="1">
      <c r="A13" s="41">
        <v>8</v>
      </c>
      <c r="B13" s="36" t="s">
        <v>76</v>
      </c>
      <c r="C13" s="35" t="s">
        <v>161</v>
      </c>
      <c r="D13" s="43" t="s">
        <v>165</v>
      </c>
    </row>
    <row r="14" spans="1:11" ht="18" customHeight="1">
      <c r="A14" s="41">
        <v>9</v>
      </c>
      <c r="B14" s="36" t="s">
        <v>421</v>
      </c>
      <c r="C14" s="160" t="s">
        <v>423</v>
      </c>
      <c r="D14" s="43" t="s">
        <v>436</v>
      </c>
    </row>
    <row r="15" spans="1:11" ht="18" customHeight="1">
      <c r="A15" s="41">
        <v>10</v>
      </c>
      <c r="B15" s="36" t="s">
        <v>422</v>
      </c>
      <c r="C15" s="160" t="s">
        <v>424</v>
      </c>
      <c r="D15" s="43" t="s">
        <v>438</v>
      </c>
    </row>
    <row r="16" spans="1:11" ht="18" customHeight="1">
      <c r="A16" s="41">
        <v>11</v>
      </c>
      <c r="B16" s="36" t="s">
        <v>316</v>
      </c>
      <c r="C16" s="160" t="s">
        <v>426</v>
      </c>
      <c r="D16" s="43" t="s">
        <v>433</v>
      </c>
    </row>
    <row r="17" spans="1:11" ht="18" customHeight="1">
      <c r="A17" s="41">
        <v>12</v>
      </c>
      <c r="B17" s="36" t="s">
        <v>425</v>
      </c>
      <c r="C17" s="160" t="s">
        <v>427</v>
      </c>
      <c r="D17" s="43" t="s">
        <v>437</v>
      </c>
    </row>
    <row r="18" spans="1:11" ht="18" customHeight="1">
      <c r="A18" s="41">
        <v>13</v>
      </c>
      <c r="B18" s="36" t="s">
        <v>428</v>
      </c>
      <c r="C18" s="160" t="s">
        <v>429</v>
      </c>
      <c r="D18" s="43" t="s">
        <v>434</v>
      </c>
    </row>
    <row r="19" spans="1:11" ht="18" customHeight="1">
      <c r="A19" s="41">
        <v>14</v>
      </c>
      <c r="B19" s="36" t="s">
        <v>79</v>
      </c>
      <c r="C19" s="38" t="s">
        <v>135</v>
      </c>
      <c r="D19" s="43" t="s">
        <v>168</v>
      </c>
    </row>
    <row r="20" spans="1:11" ht="18" customHeight="1">
      <c r="A20" s="41">
        <v>15</v>
      </c>
      <c r="B20" s="36" t="s">
        <v>432</v>
      </c>
      <c r="C20" s="117" t="s">
        <v>430</v>
      </c>
      <c r="D20" s="43" t="s">
        <v>431</v>
      </c>
    </row>
    <row r="21" spans="1:11" ht="18" customHeight="1">
      <c r="A21" s="41">
        <v>16</v>
      </c>
      <c r="B21" s="39" t="s">
        <v>152</v>
      </c>
      <c r="C21" s="117" t="s">
        <v>154</v>
      </c>
      <c r="D21" s="43" t="s">
        <v>184</v>
      </c>
      <c r="G21" s="27"/>
      <c r="H21" s="28"/>
      <c r="I21" s="27"/>
      <c r="J21" s="27"/>
      <c r="K21" s="27"/>
    </row>
    <row r="22" spans="1:11" ht="18" customHeight="1">
      <c r="A22" s="41">
        <v>17</v>
      </c>
      <c r="B22" s="36" t="s">
        <v>80</v>
      </c>
      <c r="C22" s="37"/>
      <c r="D22" s="43" t="s">
        <v>172</v>
      </c>
    </row>
    <row r="23" spans="1:11" ht="18" customHeight="1">
      <c r="A23" s="41">
        <v>18</v>
      </c>
      <c r="B23" s="36" t="s">
        <v>85</v>
      </c>
      <c r="C23" s="37"/>
      <c r="D23" s="43" t="s">
        <v>177</v>
      </c>
    </row>
    <row r="24" spans="1:11" ht="18" customHeight="1">
      <c r="A24" s="41">
        <v>19</v>
      </c>
      <c r="B24" s="36" t="s">
        <v>53</v>
      </c>
      <c r="C24" s="37"/>
      <c r="D24" s="43" t="s">
        <v>179</v>
      </c>
    </row>
    <row r="25" spans="1:11" ht="18" customHeight="1">
      <c r="A25" s="41">
        <v>20</v>
      </c>
      <c r="B25" s="36" t="s">
        <v>57</v>
      </c>
      <c r="C25" s="37"/>
      <c r="D25" s="42" t="s">
        <v>171</v>
      </c>
    </row>
    <row r="26" spans="1:11" ht="18" customHeight="1">
      <c r="A26" s="41">
        <v>21</v>
      </c>
      <c r="B26" s="36" t="s">
        <v>55</v>
      </c>
      <c r="C26" s="37"/>
      <c r="D26" s="6" t="s">
        <v>435</v>
      </c>
      <c r="G26" s="27"/>
      <c r="H26" s="27"/>
      <c r="I26" s="27"/>
      <c r="J26" s="27"/>
      <c r="K26" s="27"/>
    </row>
  </sheetData>
  <mergeCells count="6">
    <mergeCell ref="A1:D1"/>
    <mergeCell ref="A2:D2"/>
    <mergeCell ref="A4:A5"/>
    <mergeCell ref="B4:B5"/>
    <mergeCell ref="C4:C5"/>
    <mergeCell ref="D4:D5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91"/>
  <sheetViews>
    <sheetView workbookViewId="0">
      <selection activeCell="F90" sqref="F90:G90"/>
    </sheetView>
  </sheetViews>
  <sheetFormatPr defaultRowHeight="15"/>
  <cols>
    <col min="1" max="1" width="7.42578125" customWidth="1"/>
    <col min="2" max="2" width="8.28515625" customWidth="1"/>
    <col min="3" max="3" width="8.42578125" customWidth="1"/>
    <col min="4" max="5" width="13.85546875" customWidth="1"/>
    <col min="6" max="6" width="17.140625" customWidth="1"/>
    <col min="8" max="8" width="25.5703125" customWidth="1"/>
    <col min="9" max="9" width="13.42578125" customWidth="1"/>
  </cols>
  <sheetData>
    <row r="1" spans="1:10" ht="23.25">
      <c r="A1" s="470" t="s">
        <v>185</v>
      </c>
      <c r="B1" s="470"/>
      <c r="C1" s="470"/>
      <c r="D1" s="470"/>
      <c r="E1" s="470"/>
      <c r="F1" s="470"/>
      <c r="G1" s="470"/>
      <c r="H1" s="470"/>
      <c r="I1" s="470"/>
      <c r="J1" s="470"/>
    </row>
    <row r="2" spans="1:10">
      <c r="A2" s="471" t="s">
        <v>186</v>
      </c>
      <c r="B2" s="471"/>
      <c r="C2" s="471"/>
      <c r="D2" s="471"/>
      <c r="E2" s="471"/>
      <c r="F2" s="471"/>
      <c r="G2" s="471"/>
      <c r="H2" s="471"/>
      <c r="I2" s="471"/>
      <c r="J2" s="471"/>
    </row>
    <row r="3" spans="1:10">
      <c r="A3" s="62"/>
      <c r="B3" s="63"/>
      <c r="C3" s="63"/>
      <c r="D3" s="63"/>
      <c r="E3" s="64" t="s">
        <v>203</v>
      </c>
      <c r="F3" s="64"/>
      <c r="G3" s="63"/>
      <c r="H3" s="63"/>
      <c r="I3" s="64" t="s">
        <v>187</v>
      </c>
      <c r="J3" s="63"/>
    </row>
    <row r="4" spans="1:10" ht="7.5" customHeight="1">
      <c r="A4" s="50"/>
      <c r="B4" s="51"/>
      <c r="C4" s="51"/>
      <c r="D4" s="51"/>
      <c r="E4" s="51"/>
      <c r="F4" s="51"/>
      <c r="G4" s="51"/>
      <c r="H4" s="51"/>
      <c r="I4" s="51"/>
      <c r="J4" s="51"/>
    </row>
    <row r="5" spans="1:10" ht="29.25" customHeight="1">
      <c r="A5" s="52" t="s">
        <v>188</v>
      </c>
      <c r="B5" s="52" t="s">
        <v>189</v>
      </c>
      <c r="C5" s="52" t="s">
        <v>190</v>
      </c>
      <c r="D5" s="472" t="s">
        <v>191</v>
      </c>
      <c r="E5" s="472"/>
      <c r="F5" s="52" t="s">
        <v>192</v>
      </c>
      <c r="G5" s="52" t="s">
        <v>193</v>
      </c>
      <c r="H5" s="52" t="s">
        <v>194</v>
      </c>
      <c r="I5" s="52" t="s">
        <v>192</v>
      </c>
      <c r="J5" s="52" t="s">
        <v>193</v>
      </c>
    </row>
    <row r="6" spans="1:10" ht="12" customHeight="1">
      <c r="A6" s="467">
        <v>1</v>
      </c>
      <c r="B6" s="461"/>
      <c r="C6" s="461"/>
      <c r="D6" s="65" t="s">
        <v>195</v>
      </c>
      <c r="E6" s="53"/>
      <c r="F6" s="53"/>
      <c r="G6" s="461"/>
      <c r="H6" s="461"/>
      <c r="I6" s="461"/>
      <c r="J6" s="461"/>
    </row>
    <row r="7" spans="1:10" ht="12" customHeight="1">
      <c r="A7" s="468"/>
      <c r="B7" s="462"/>
      <c r="C7" s="462"/>
      <c r="D7" s="65" t="s">
        <v>196</v>
      </c>
      <c r="E7" s="53"/>
      <c r="F7" s="53"/>
      <c r="G7" s="462"/>
      <c r="H7" s="462"/>
      <c r="I7" s="462"/>
      <c r="J7" s="462"/>
    </row>
    <row r="8" spans="1:10" ht="12" customHeight="1">
      <c r="A8" s="468"/>
      <c r="B8" s="462"/>
      <c r="C8" s="462"/>
      <c r="D8" s="65" t="s">
        <v>197</v>
      </c>
      <c r="E8" s="53"/>
      <c r="F8" s="53"/>
      <c r="G8" s="462"/>
      <c r="H8" s="462"/>
      <c r="I8" s="462"/>
      <c r="J8" s="462"/>
    </row>
    <row r="9" spans="1:10" ht="12" customHeight="1">
      <c r="A9" s="469"/>
      <c r="B9" s="463"/>
      <c r="C9" s="463"/>
      <c r="D9" s="65" t="s">
        <v>156</v>
      </c>
      <c r="E9" s="53"/>
      <c r="F9" s="53"/>
      <c r="G9" s="463"/>
      <c r="H9" s="463"/>
      <c r="I9" s="463"/>
      <c r="J9" s="463"/>
    </row>
    <row r="10" spans="1:10" ht="12" customHeight="1">
      <c r="A10" s="467">
        <v>2</v>
      </c>
      <c r="B10" s="461"/>
      <c r="C10" s="461"/>
      <c r="D10" s="65" t="s">
        <v>195</v>
      </c>
      <c r="E10" s="53"/>
      <c r="F10" s="53"/>
      <c r="G10" s="461"/>
      <c r="H10" s="461"/>
      <c r="I10" s="461"/>
      <c r="J10" s="461"/>
    </row>
    <row r="11" spans="1:10" ht="12" customHeight="1">
      <c r="A11" s="468"/>
      <c r="B11" s="462"/>
      <c r="C11" s="462"/>
      <c r="D11" s="65" t="s">
        <v>196</v>
      </c>
      <c r="E11" s="53"/>
      <c r="F11" s="53"/>
      <c r="G11" s="462"/>
      <c r="H11" s="462"/>
      <c r="I11" s="462"/>
      <c r="J11" s="462"/>
    </row>
    <row r="12" spans="1:10" ht="12" customHeight="1">
      <c r="A12" s="468"/>
      <c r="B12" s="462"/>
      <c r="C12" s="462"/>
      <c r="D12" s="65" t="s">
        <v>197</v>
      </c>
      <c r="E12" s="53"/>
      <c r="F12" s="53"/>
      <c r="G12" s="462"/>
      <c r="H12" s="462"/>
      <c r="I12" s="462"/>
      <c r="J12" s="462"/>
    </row>
    <row r="13" spans="1:10" ht="12" customHeight="1">
      <c r="A13" s="469"/>
      <c r="B13" s="463"/>
      <c r="C13" s="463"/>
      <c r="D13" s="65" t="s">
        <v>156</v>
      </c>
      <c r="E13" s="53"/>
      <c r="F13" s="53"/>
      <c r="G13" s="463"/>
      <c r="H13" s="463"/>
      <c r="I13" s="463"/>
      <c r="J13" s="463"/>
    </row>
    <row r="14" spans="1:10" ht="12" customHeight="1">
      <c r="A14" s="467">
        <v>3</v>
      </c>
      <c r="B14" s="461"/>
      <c r="C14" s="461"/>
      <c r="D14" s="65" t="s">
        <v>195</v>
      </c>
      <c r="E14" s="53"/>
      <c r="F14" s="53"/>
      <c r="G14" s="461"/>
      <c r="H14" s="461"/>
      <c r="I14" s="461"/>
      <c r="J14" s="461"/>
    </row>
    <row r="15" spans="1:10" ht="12" customHeight="1">
      <c r="A15" s="468"/>
      <c r="B15" s="462"/>
      <c r="C15" s="462"/>
      <c r="D15" s="65" t="s">
        <v>196</v>
      </c>
      <c r="E15" s="53"/>
      <c r="F15" s="53"/>
      <c r="G15" s="462"/>
      <c r="H15" s="462"/>
      <c r="I15" s="462"/>
      <c r="J15" s="462"/>
    </row>
    <row r="16" spans="1:10" ht="12" customHeight="1">
      <c r="A16" s="468"/>
      <c r="B16" s="462"/>
      <c r="C16" s="462"/>
      <c r="D16" s="65" t="s">
        <v>197</v>
      </c>
      <c r="E16" s="53"/>
      <c r="F16" s="53"/>
      <c r="G16" s="462"/>
      <c r="H16" s="462"/>
      <c r="I16" s="462"/>
      <c r="J16" s="462"/>
    </row>
    <row r="17" spans="1:10" ht="12" customHeight="1">
      <c r="A17" s="469"/>
      <c r="B17" s="463"/>
      <c r="C17" s="463"/>
      <c r="D17" s="65" t="s">
        <v>156</v>
      </c>
      <c r="E17" s="53"/>
      <c r="F17" s="53"/>
      <c r="G17" s="463"/>
      <c r="H17" s="463"/>
      <c r="I17" s="463"/>
      <c r="J17" s="463"/>
    </row>
    <row r="18" spans="1:10" ht="12" customHeight="1">
      <c r="A18" s="467">
        <v>4</v>
      </c>
      <c r="B18" s="461"/>
      <c r="C18" s="461"/>
      <c r="D18" s="65" t="s">
        <v>195</v>
      </c>
      <c r="E18" s="53"/>
      <c r="F18" s="53"/>
      <c r="G18" s="461"/>
      <c r="H18" s="461"/>
      <c r="I18" s="461"/>
      <c r="J18" s="461"/>
    </row>
    <row r="19" spans="1:10" ht="12" customHeight="1">
      <c r="A19" s="468"/>
      <c r="B19" s="462"/>
      <c r="C19" s="462"/>
      <c r="D19" s="65" t="s">
        <v>196</v>
      </c>
      <c r="E19" s="53"/>
      <c r="F19" s="53"/>
      <c r="G19" s="462"/>
      <c r="H19" s="462"/>
      <c r="I19" s="462"/>
      <c r="J19" s="462"/>
    </row>
    <row r="20" spans="1:10" ht="12" customHeight="1">
      <c r="A20" s="468"/>
      <c r="B20" s="462"/>
      <c r="C20" s="462"/>
      <c r="D20" s="65" t="s">
        <v>197</v>
      </c>
      <c r="E20" s="53"/>
      <c r="F20" s="53"/>
      <c r="G20" s="462"/>
      <c r="H20" s="462"/>
      <c r="I20" s="462"/>
      <c r="J20" s="462"/>
    </row>
    <row r="21" spans="1:10" ht="12" customHeight="1">
      <c r="A21" s="469"/>
      <c r="B21" s="463"/>
      <c r="C21" s="463"/>
      <c r="D21" s="65" t="s">
        <v>156</v>
      </c>
      <c r="E21" s="53"/>
      <c r="F21" s="53"/>
      <c r="G21" s="463"/>
      <c r="H21" s="463"/>
      <c r="I21" s="463"/>
      <c r="J21" s="463"/>
    </row>
    <row r="22" spans="1:10" ht="12" customHeight="1">
      <c r="A22" s="467">
        <v>5</v>
      </c>
      <c r="B22" s="461"/>
      <c r="C22" s="461"/>
      <c r="D22" s="65" t="s">
        <v>195</v>
      </c>
      <c r="E22" s="53"/>
      <c r="F22" s="53"/>
      <c r="G22" s="461"/>
      <c r="H22" s="461"/>
      <c r="I22" s="461"/>
      <c r="J22" s="461"/>
    </row>
    <row r="23" spans="1:10" ht="12" customHeight="1">
      <c r="A23" s="468"/>
      <c r="B23" s="462"/>
      <c r="C23" s="462"/>
      <c r="D23" s="65" t="s">
        <v>196</v>
      </c>
      <c r="E23" s="53"/>
      <c r="F23" s="53"/>
      <c r="G23" s="462"/>
      <c r="H23" s="462"/>
      <c r="I23" s="462"/>
      <c r="J23" s="462"/>
    </row>
    <row r="24" spans="1:10" ht="12" customHeight="1">
      <c r="A24" s="468"/>
      <c r="B24" s="462"/>
      <c r="C24" s="462"/>
      <c r="D24" s="65" t="s">
        <v>197</v>
      </c>
      <c r="E24" s="53"/>
      <c r="F24" s="53"/>
      <c r="G24" s="462"/>
      <c r="H24" s="462"/>
      <c r="I24" s="462"/>
      <c r="J24" s="462"/>
    </row>
    <row r="25" spans="1:10" ht="12" customHeight="1">
      <c r="A25" s="469"/>
      <c r="B25" s="463"/>
      <c r="C25" s="463"/>
      <c r="D25" s="65" t="s">
        <v>156</v>
      </c>
      <c r="E25" s="53"/>
      <c r="F25" s="53"/>
      <c r="G25" s="463"/>
      <c r="H25" s="463"/>
      <c r="I25" s="463"/>
      <c r="J25" s="463"/>
    </row>
    <row r="26" spans="1:10" ht="12" customHeight="1">
      <c r="A26" s="467">
        <v>6</v>
      </c>
      <c r="B26" s="461"/>
      <c r="C26" s="461"/>
      <c r="D26" s="65" t="s">
        <v>195</v>
      </c>
      <c r="E26" s="53"/>
      <c r="F26" s="53"/>
      <c r="G26" s="461"/>
      <c r="H26" s="461"/>
      <c r="I26" s="461"/>
      <c r="J26" s="461"/>
    </row>
    <row r="27" spans="1:10" ht="12" customHeight="1">
      <c r="A27" s="468"/>
      <c r="B27" s="462"/>
      <c r="C27" s="462"/>
      <c r="D27" s="65" t="s">
        <v>196</v>
      </c>
      <c r="E27" s="53"/>
      <c r="F27" s="53"/>
      <c r="G27" s="462"/>
      <c r="H27" s="462"/>
      <c r="I27" s="462"/>
      <c r="J27" s="462"/>
    </row>
    <row r="28" spans="1:10" ht="12" customHeight="1">
      <c r="A28" s="468"/>
      <c r="B28" s="462"/>
      <c r="C28" s="462"/>
      <c r="D28" s="65" t="s">
        <v>197</v>
      </c>
      <c r="E28" s="53"/>
      <c r="F28" s="53"/>
      <c r="G28" s="462"/>
      <c r="H28" s="462"/>
      <c r="I28" s="462"/>
      <c r="J28" s="462"/>
    </row>
    <row r="29" spans="1:10" ht="12" customHeight="1">
      <c r="A29" s="469"/>
      <c r="B29" s="463"/>
      <c r="C29" s="463"/>
      <c r="D29" s="65" t="s">
        <v>156</v>
      </c>
      <c r="E29" s="53"/>
      <c r="F29" s="53"/>
      <c r="G29" s="463"/>
      <c r="H29" s="463"/>
      <c r="I29" s="463"/>
      <c r="J29" s="463"/>
    </row>
    <row r="30" spans="1:10" ht="12" customHeight="1">
      <c r="A30" s="467">
        <v>7</v>
      </c>
      <c r="B30" s="461"/>
      <c r="C30" s="461"/>
      <c r="D30" s="65" t="s">
        <v>195</v>
      </c>
      <c r="E30" s="53"/>
      <c r="F30" s="53"/>
      <c r="G30" s="461"/>
      <c r="H30" s="461"/>
      <c r="I30" s="461"/>
      <c r="J30" s="461"/>
    </row>
    <row r="31" spans="1:10" ht="12" customHeight="1">
      <c r="A31" s="468"/>
      <c r="B31" s="462"/>
      <c r="C31" s="462"/>
      <c r="D31" s="65" t="s">
        <v>196</v>
      </c>
      <c r="E31" s="53"/>
      <c r="F31" s="53"/>
      <c r="G31" s="462"/>
      <c r="H31" s="462"/>
      <c r="I31" s="462"/>
      <c r="J31" s="462"/>
    </row>
    <row r="32" spans="1:10" ht="12" customHeight="1">
      <c r="A32" s="468"/>
      <c r="B32" s="462"/>
      <c r="C32" s="462"/>
      <c r="D32" s="65" t="s">
        <v>197</v>
      </c>
      <c r="E32" s="53"/>
      <c r="F32" s="53"/>
      <c r="G32" s="462"/>
      <c r="H32" s="462"/>
      <c r="I32" s="462"/>
      <c r="J32" s="462"/>
    </row>
    <row r="33" spans="1:10" ht="12" customHeight="1">
      <c r="A33" s="469"/>
      <c r="B33" s="463"/>
      <c r="C33" s="463"/>
      <c r="D33" s="65" t="s">
        <v>156</v>
      </c>
      <c r="E33" s="53"/>
      <c r="F33" s="53"/>
      <c r="G33" s="463"/>
      <c r="H33" s="463"/>
      <c r="I33" s="463"/>
      <c r="J33" s="463"/>
    </row>
    <row r="34" spans="1:10" ht="12" customHeight="1">
      <c r="A34" s="467">
        <v>8</v>
      </c>
      <c r="B34" s="461"/>
      <c r="C34" s="461"/>
      <c r="D34" s="65" t="s">
        <v>195</v>
      </c>
      <c r="E34" s="53"/>
      <c r="F34" s="53"/>
      <c r="G34" s="461"/>
      <c r="H34" s="461"/>
      <c r="I34" s="461"/>
      <c r="J34" s="461"/>
    </row>
    <row r="35" spans="1:10" ht="12" customHeight="1">
      <c r="A35" s="468"/>
      <c r="B35" s="462"/>
      <c r="C35" s="462"/>
      <c r="D35" s="65" t="s">
        <v>196</v>
      </c>
      <c r="E35" s="53"/>
      <c r="F35" s="53"/>
      <c r="G35" s="462"/>
      <c r="H35" s="462"/>
      <c r="I35" s="462"/>
      <c r="J35" s="462"/>
    </row>
    <row r="36" spans="1:10" ht="12" customHeight="1">
      <c r="A36" s="468"/>
      <c r="B36" s="462"/>
      <c r="C36" s="462"/>
      <c r="D36" s="65" t="s">
        <v>197</v>
      </c>
      <c r="E36" s="53"/>
      <c r="F36" s="53"/>
      <c r="G36" s="462"/>
      <c r="H36" s="462"/>
      <c r="I36" s="462"/>
      <c r="J36" s="462"/>
    </row>
    <row r="37" spans="1:10" ht="12" customHeight="1">
      <c r="A37" s="469"/>
      <c r="B37" s="463"/>
      <c r="C37" s="463"/>
      <c r="D37" s="65" t="s">
        <v>156</v>
      </c>
      <c r="E37" s="53"/>
      <c r="F37" s="53"/>
      <c r="G37" s="463"/>
      <c r="H37" s="463"/>
      <c r="I37" s="463"/>
      <c r="J37" s="463"/>
    </row>
    <row r="38" spans="1:10" ht="12" customHeight="1">
      <c r="A38" s="467">
        <v>9</v>
      </c>
      <c r="B38" s="461"/>
      <c r="C38" s="461"/>
      <c r="D38" s="65" t="s">
        <v>195</v>
      </c>
      <c r="E38" s="53"/>
      <c r="F38" s="53"/>
      <c r="G38" s="461"/>
      <c r="H38" s="461"/>
      <c r="I38" s="461"/>
      <c r="J38" s="461"/>
    </row>
    <row r="39" spans="1:10" ht="12" customHeight="1">
      <c r="A39" s="468"/>
      <c r="B39" s="462"/>
      <c r="C39" s="462"/>
      <c r="D39" s="65" t="s">
        <v>196</v>
      </c>
      <c r="E39" s="53"/>
      <c r="F39" s="53"/>
      <c r="G39" s="462"/>
      <c r="H39" s="462"/>
      <c r="I39" s="462"/>
      <c r="J39" s="462"/>
    </row>
    <row r="40" spans="1:10" ht="12" customHeight="1">
      <c r="A40" s="468"/>
      <c r="B40" s="462"/>
      <c r="C40" s="462"/>
      <c r="D40" s="65" t="s">
        <v>197</v>
      </c>
      <c r="E40" s="53"/>
      <c r="F40" s="53"/>
      <c r="G40" s="462"/>
      <c r="H40" s="462"/>
      <c r="I40" s="462"/>
      <c r="J40" s="462"/>
    </row>
    <row r="41" spans="1:10" ht="12" customHeight="1">
      <c r="A41" s="469"/>
      <c r="B41" s="463"/>
      <c r="C41" s="463"/>
      <c r="D41" s="65" t="s">
        <v>156</v>
      </c>
      <c r="E41" s="53"/>
      <c r="F41" s="53"/>
      <c r="G41" s="463"/>
      <c r="H41" s="463"/>
      <c r="I41" s="463"/>
      <c r="J41" s="463"/>
    </row>
    <row r="42" spans="1:10" ht="12" customHeight="1">
      <c r="A42" s="467">
        <v>10</v>
      </c>
      <c r="B42" s="461"/>
      <c r="C42" s="461"/>
      <c r="D42" s="65" t="s">
        <v>195</v>
      </c>
      <c r="E42" s="53"/>
      <c r="F42" s="53"/>
      <c r="G42" s="461"/>
      <c r="H42" s="461"/>
      <c r="I42" s="461"/>
      <c r="J42" s="461"/>
    </row>
    <row r="43" spans="1:10" ht="12" customHeight="1">
      <c r="A43" s="468"/>
      <c r="B43" s="462"/>
      <c r="C43" s="462"/>
      <c r="D43" s="65" t="s">
        <v>196</v>
      </c>
      <c r="E43" s="53"/>
      <c r="F43" s="53"/>
      <c r="G43" s="462"/>
      <c r="H43" s="462"/>
      <c r="I43" s="462"/>
      <c r="J43" s="462"/>
    </row>
    <row r="44" spans="1:10" ht="12" customHeight="1">
      <c r="A44" s="468"/>
      <c r="B44" s="462"/>
      <c r="C44" s="462"/>
      <c r="D44" s="65" t="s">
        <v>197</v>
      </c>
      <c r="E44" s="53"/>
      <c r="F44" s="53"/>
      <c r="G44" s="462"/>
      <c r="H44" s="462"/>
      <c r="I44" s="462"/>
      <c r="J44" s="462"/>
    </row>
    <row r="45" spans="1:10" ht="12" customHeight="1">
      <c r="A45" s="469"/>
      <c r="B45" s="463"/>
      <c r="C45" s="463"/>
      <c r="D45" s="65" t="s">
        <v>156</v>
      </c>
      <c r="E45" s="53"/>
      <c r="F45" s="53"/>
      <c r="G45" s="463"/>
      <c r="H45" s="463"/>
      <c r="I45" s="463"/>
      <c r="J45" s="463"/>
    </row>
    <row r="46" spans="1:10" ht="12" customHeight="1">
      <c r="A46" s="467">
        <v>11</v>
      </c>
      <c r="B46" s="461"/>
      <c r="C46" s="461"/>
      <c r="D46" s="65" t="s">
        <v>195</v>
      </c>
      <c r="E46" s="53"/>
      <c r="F46" s="53"/>
      <c r="G46" s="461"/>
      <c r="H46" s="461"/>
      <c r="I46" s="461"/>
      <c r="J46" s="461"/>
    </row>
    <row r="47" spans="1:10" ht="12" customHeight="1">
      <c r="A47" s="468"/>
      <c r="B47" s="462"/>
      <c r="C47" s="462"/>
      <c r="D47" s="65" t="s">
        <v>196</v>
      </c>
      <c r="E47" s="53"/>
      <c r="F47" s="53"/>
      <c r="G47" s="462"/>
      <c r="H47" s="462"/>
      <c r="I47" s="462"/>
      <c r="J47" s="462"/>
    </row>
    <row r="48" spans="1:10" ht="12" customHeight="1">
      <c r="A48" s="468"/>
      <c r="B48" s="462"/>
      <c r="C48" s="462"/>
      <c r="D48" s="65" t="s">
        <v>197</v>
      </c>
      <c r="E48" s="53"/>
      <c r="F48" s="53"/>
      <c r="G48" s="462"/>
      <c r="H48" s="462"/>
      <c r="I48" s="462"/>
      <c r="J48" s="462"/>
    </row>
    <row r="49" spans="1:10" ht="12" customHeight="1">
      <c r="A49" s="469"/>
      <c r="B49" s="463"/>
      <c r="C49" s="463"/>
      <c r="D49" s="65" t="s">
        <v>156</v>
      </c>
      <c r="E49" s="53"/>
      <c r="F49" s="53"/>
      <c r="G49" s="463"/>
      <c r="H49" s="463"/>
      <c r="I49" s="463"/>
      <c r="J49" s="463"/>
    </row>
    <row r="50" spans="1:10" ht="12" customHeight="1">
      <c r="A50" s="467">
        <v>12</v>
      </c>
      <c r="B50" s="461"/>
      <c r="C50" s="461"/>
      <c r="D50" s="65" t="s">
        <v>195</v>
      </c>
      <c r="E50" s="53"/>
      <c r="F50" s="53"/>
      <c r="G50" s="461"/>
      <c r="H50" s="461"/>
      <c r="I50" s="461"/>
      <c r="J50" s="461"/>
    </row>
    <row r="51" spans="1:10" ht="12" customHeight="1">
      <c r="A51" s="468"/>
      <c r="B51" s="462"/>
      <c r="C51" s="462"/>
      <c r="D51" s="65" t="s">
        <v>196</v>
      </c>
      <c r="E51" s="53"/>
      <c r="F51" s="53"/>
      <c r="G51" s="462"/>
      <c r="H51" s="462"/>
      <c r="I51" s="462"/>
      <c r="J51" s="462"/>
    </row>
    <row r="52" spans="1:10" ht="12" customHeight="1">
      <c r="A52" s="468"/>
      <c r="B52" s="462"/>
      <c r="C52" s="462"/>
      <c r="D52" s="65" t="s">
        <v>197</v>
      </c>
      <c r="E52" s="53"/>
      <c r="F52" s="53"/>
      <c r="G52" s="462"/>
      <c r="H52" s="462"/>
      <c r="I52" s="462"/>
      <c r="J52" s="462"/>
    </row>
    <row r="53" spans="1:10" ht="12" customHeight="1">
      <c r="A53" s="469"/>
      <c r="B53" s="463"/>
      <c r="C53" s="463"/>
      <c r="D53" s="65" t="s">
        <v>156</v>
      </c>
      <c r="E53" s="53"/>
      <c r="F53" s="53"/>
      <c r="G53" s="463"/>
      <c r="H53" s="463"/>
      <c r="I53" s="463"/>
      <c r="J53" s="463"/>
    </row>
    <row r="54" spans="1:10" ht="12" customHeight="1">
      <c r="A54" s="467">
        <v>13</v>
      </c>
      <c r="B54" s="461"/>
      <c r="C54" s="461"/>
      <c r="D54" s="65" t="s">
        <v>195</v>
      </c>
      <c r="E54" s="53"/>
      <c r="F54" s="53"/>
      <c r="G54" s="461"/>
      <c r="H54" s="461"/>
      <c r="I54" s="461"/>
      <c r="J54" s="461"/>
    </row>
    <row r="55" spans="1:10" ht="12" customHeight="1">
      <c r="A55" s="468"/>
      <c r="B55" s="462"/>
      <c r="C55" s="462"/>
      <c r="D55" s="65" t="s">
        <v>196</v>
      </c>
      <c r="E55" s="53"/>
      <c r="F55" s="53"/>
      <c r="G55" s="462"/>
      <c r="H55" s="462"/>
      <c r="I55" s="462"/>
      <c r="J55" s="462"/>
    </row>
    <row r="56" spans="1:10" ht="12" customHeight="1">
      <c r="A56" s="468"/>
      <c r="B56" s="462"/>
      <c r="C56" s="462"/>
      <c r="D56" s="65" t="s">
        <v>197</v>
      </c>
      <c r="E56" s="53"/>
      <c r="F56" s="53"/>
      <c r="G56" s="462"/>
      <c r="H56" s="462"/>
      <c r="I56" s="462"/>
      <c r="J56" s="462"/>
    </row>
    <row r="57" spans="1:10" ht="12" customHeight="1">
      <c r="A57" s="469"/>
      <c r="B57" s="463"/>
      <c r="C57" s="463"/>
      <c r="D57" s="65" t="s">
        <v>156</v>
      </c>
      <c r="E57" s="53"/>
      <c r="F57" s="53"/>
      <c r="G57" s="463"/>
      <c r="H57" s="463"/>
      <c r="I57" s="463"/>
      <c r="J57" s="463"/>
    </row>
    <row r="58" spans="1:10" ht="12" customHeight="1">
      <c r="A58" s="467">
        <v>14</v>
      </c>
      <c r="B58" s="461"/>
      <c r="C58" s="461"/>
      <c r="D58" s="65" t="s">
        <v>195</v>
      </c>
      <c r="E58" s="53"/>
      <c r="F58" s="53"/>
      <c r="G58" s="461"/>
      <c r="H58" s="461"/>
      <c r="I58" s="461"/>
      <c r="J58" s="461"/>
    </row>
    <row r="59" spans="1:10" ht="12" customHeight="1">
      <c r="A59" s="468"/>
      <c r="B59" s="462"/>
      <c r="C59" s="462"/>
      <c r="D59" s="65" t="s">
        <v>196</v>
      </c>
      <c r="E59" s="53"/>
      <c r="F59" s="53"/>
      <c r="G59" s="462"/>
      <c r="H59" s="462"/>
      <c r="I59" s="462"/>
      <c r="J59" s="462"/>
    </row>
    <row r="60" spans="1:10" ht="12" customHeight="1">
      <c r="A60" s="468"/>
      <c r="B60" s="462"/>
      <c r="C60" s="462"/>
      <c r="D60" s="65" t="s">
        <v>197</v>
      </c>
      <c r="E60" s="53"/>
      <c r="F60" s="53"/>
      <c r="G60" s="462"/>
      <c r="H60" s="462"/>
      <c r="I60" s="462"/>
      <c r="J60" s="462"/>
    </row>
    <row r="61" spans="1:10" ht="12" customHeight="1">
      <c r="A61" s="469"/>
      <c r="B61" s="463"/>
      <c r="C61" s="463"/>
      <c r="D61" s="65" t="s">
        <v>156</v>
      </c>
      <c r="E61" s="53"/>
      <c r="F61" s="53"/>
      <c r="G61" s="463"/>
      <c r="H61" s="463"/>
      <c r="I61" s="463"/>
      <c r="J61" s="463"/>
    </row>
    <row r="62" spans="1:10" ht="12" customHeight="1">
      <c r="A62" s="467">
        <v>15</v>
      </c>
      <c r="B62" s="461"/>
      <c r="C62" s="461"/>
      <c r="D62" s="65" t="s">
        <v>195</v>
      </c>
      <c r="E62" s="53"/>
      <c r="F62" s="53"/>
      <c r="G62" s="461"/>
      <c r="H62" s="461"/>
      <c r="I62" s="461"/>
      <c r="J62" s="461"/>
    </row>
    <row r="63" spans="1:10" ht="12" customHeight="1">
      <c r="A63" s="468"/>
      <c r="B63" s="462"/>
      <c r="C63" s="462"/>
      <c r="D63" s="65" t="s">
        <v>196</v>
      </c>
      <c r="E63" s="53"/>
      <c r="F63" s="53"/>
      <c r="G63" s="462"/>
      <c r="H63" s="462"/>
      <c r="I63" s="462"/>
      <c r="J63" s="462"/>
    </row>
    <row r="64" spans="1:10" ht="12" customHeight="1">
      <c r="A64" s="468"/>
      <c r="B64" s="462"/>
      <c r="C64" s="462"/>
      <c r="D64" s="65" t="s">
        <v>197</v>
      </c>
      <c r="E64" s="53"/>
      <c r="F64" s="53"/>
      <c r="G64" s="462"/>
      <c r="H64" s="462"/>
      <c r="I64" s="462"/>
      <c r="J64" s="462"/>
    </row>
    <row r="65" spans="1:10" ht="12" customHeight="1">
      <c r="A65" s="469"/>
      <c r="B65" s="463"/>
      <c r="C65" s="463"/>
      <c r="D65" s="65" t="s">
        <v>156</v>
      </c>
      <c r="E65" s="53"/>
      <c r="F65" s="53"/>
      <c r="G65" s="463"/>
      <c r="H65" s="463"/>
      <c r="I65" s="463"/>
      <c r="J65" s="463"/>
    </row>
    <row r="66" spans="1:10" ht="12" customHeight="1">
      <c r="A66" s="467">
        <v>16</v>
      </c>
      <c r="B66" s="467"/>
      <c r="C66" s="467"/>
      <c r="D66" s="65" t="s">
        <v>195</v>
      </c>
      <c r="E66" s="53"/>
      <c r="F66" s="53"/>
      <c r="G66" s="461"/>
      <c r="H66" s="461"/>
      <c r="I66" s="461"/>
      <c r="J66" s="461"/>
    </row>
    <row r="67" spans="1:10" ht="12" customHeight="1">
      <c r="A67" s="468"/>
      <c r="B67" s="468"/>
      <c r="C67" s="468"/>
      <c r="D67" s="65" t="s">
        <v>196</v>
      </c>
      <c r="E67" s="53"/>
      <c r="F67" s="53"/>
      <c r="G67" s="462"/>
      <c r="H67" s="462"/>
      <c r="I67" s="462"/>
      <c r="J67" s="462"/>
    </row>
    <row r="68" spans="1:10" ht="12" customHeight="1">
      <c r="A68" s="468"/>
      <c r="B68" s="468"/>
      <c r="C68" s="468"/>
      <c r="D68" s="65" t="s">
        <v>197</v>
      </c>
      <c r="E68" s="53"/>
      <c r="F68" s="53"/>
      <c r="G68" s="462"/>
      <c r="H68" s="462"/>
      <c r="I68" s="462"/>
      <c r="J68" s="462"/>
    </row>
    <row r="69" spans="1:10" ht="12" customHeight="1">
      <c r="A69" s="469"/>
      <c r="B69" s="469"/>
      <c r="C69" s="469"/>
      <c r="D69" s="65" t="s">
        <v>156</v>
      </c>
      <c r="E69" s="53"/>
      <c r="F69" s="53"/>
      <c r="G69" s="463"/>
      <c r="H69" s="463"/>
      <c r="I69" s="463"/>
      <c r="J69" s="463"/>
    </row>
    <row r="70" spans="1:10" ht="12" customHeight="1">
      <c r="A70" s="467">
        <v>17</v>
      </c>
      <c r="B70" s="467"/>
      <c r="C70" s="467"/>
      <c r="D70" s="65" t="s">
        <v>195</v>
      </c>
      <c r="E70" s="53"/>
      <c r="F70" s="53"/>
      <c r="G70" s="461"/>
      <c r="H70" s="461"/>
      <c r="I70" s="461"/>
      <c r="J70" s="461"/>
    </row>
    <row r="71" spans="1:10" ht="12" customHeight="1">
      <c r="A71" s="468"/>
      <c r="B71" s="468"/>
      <c r="C71" s="468"/>
      <c r="D71" s="65" t="s">
        <v>196</v>
      </c>
      <c r="E71" s="53"/>
      <c r="F71" s="53"/>
      <c r="G71" s="462"/>
      <c r="H71" s="462"/>
      <c r="I71" s="462"/>
      <c r="J71" s="462"/>
    </row>
    <row r="72" spans="1:10" ht="12" customHeight="1">
      <c r="A72" s="468"/>
      <c r="B72" s="468"/>
      <c r="C72" s="468"/>
      <c r="D72" s="65" t="s">
        <v>197</v>
      </c>
      <c r="E72" s="53"/>
      <c r="F72" s="53"/>
      <c r="G72" s="462"/>
      <c r="H72" s="462"/>
      <c r="I72" s="462"/>
      <c r="J72" s="462"/>
    </row>
    <row r="73" spans="1:10" ht="12" customHeight="1">
      <c r="A73" s="469"/>
      <c r="B73" s="469"/>
      <c r="C73" s="469"/>
      <c r="D73" s="65" t="s">
        <v>156</v>
      </c>
      <c r="E73" s="53"/>
      <c r="F73" s="53"/>
      <c r="G73" s="463"/>
      <c r="H73" s="463"/>
      <c r="I73" s="463"/>
      <c r="J73" s="463"/>
    </row>
    <row r="74" spans="1:10" ht="12" customHeight="1">
      <c r="A74" s="467">
        <v>18</v>
      </c>
      <c r="B74" s="467"/>
      <c r="C74" s="467"/>
      <c r="D74" s="65" t="s">
        <v>195</v>
      </c>
      <c r="E74" s="53"/>
      <c r="F74" s="53"/>
      <c r="G74" s="461"/>
      <c r="H74" s="461"/>
      <c r="I74" s="461"/>
      <c r="J74" s="461"/>
    </row>
    <row r="75" spans="1:10" ht="12" customHeight="1">
      <c r="A75" s="468"/>
      <c r="B75" s="468"/>
      <c r="C75" s="468"/>
      <c r="D75" s="65" t="s">
        <v>196</v>
      </c>
      <c r="E75" s="53"/>
      <c r="F75" s="53"/>
      <c r="G75" s="462"/>
      <c r="H75" s="462"/>
      <c r="I75" s="462"/>
      <c r="J75" s="462"/>
    </row>
    <row r="76" spans="1:10" ht="12" customHeight="1">
      <c r="A76" s="468"/>
      <c r="B76" s="468"/>
      <c r="C76" s="468"/>
      <c r="D76" s="65" t="s">
        <v>197</v>
      </c>
      <c r="E76" s="53"/>
      <c r="F76" s="53"/>
      <c r="G76" s="462"/>
      <c r="H76" s="462"/>
      <c r="I76" s="462"/>
      <c r="J76" s="462"/>
    </row>
    <row r="77" spans="1:10" ht="12" customHeight="1">
      <c r="A77" s="469"/>
      <c r="B77" s="469"/>
      <c r="C77" s="469"/>
      <c r="D77" s="65" t="s">
        <v>156</v>
      </c>
      <c r="E77" s="53"/>
      <c r="F77" s="53"/>
      <c r="G77" s="463"/>
      <c r="H77" s="463"/>
      <c r="I77" s="463"/>
      <c r="J77" s="463"/>
    </row>
    <row r="78" spans="1:10" ht="12" customHeight="1">
      <c r="A78" s="467">
        <v>19</v>
      </c>
      <c r="B78" s="467"/>
      <c r="C78" s="467"/>
      <c r="D78" s="65" t="s">
        <v>195</v>
      </c>
      <c r="E78" s="53"/>
      <c r="F78" s="53"/>
      <c r="G78" s="461"/>
      <c r="H78" s="461"/>
      <c r="I78" s="461"/>
      <c r="J78" s="461"/>
    </row>
    <row r="79" spans="1:10" ht="12" customHeight="1">
      <c r="A79" s="468"/>
      <c r="B79" s="468"/>
      <c r="C79" s="468"/>
      <c r="D79" s="65" t="s">
        <v>196</v>
      </c>
      <c r="E79" s="53"/>
      <c r="F79" s="53"/>
      <c r="G79" s="462"/>
      <c r="H79" s="462"/>
      <c r="I79" s="462"/>
      <c r="J79" s="462"/>
    </row>
    <row r="80" spans="1:10" ht="12" customHeight="1">
      <c r="A80" s="468"/>
      <c r="B80" s="468"/>
      <c r="C80" s="468"/>
      <c r="D80" s="65" t="s">
        <v>197</v>
      </c>
      <c r="E80" s="53"/>
      <c r="F80" s="53"/>
      <c r="G80" s="462"/>
      <c r="H80" s="462"/>
      <c r="I80" s="462"/>
      <c r="J80" s="462"/>
    </row>
    <row r="81" spans="1:10" ht="12" customHeight="1">
      <c r="A81" s="469"/>
      <c r="B81" s="469"/>
      <c r="C81" s="469"/>
      <c r="D81" s="65" t="s">
        <v>156</v>
      </c>
      <c r="E81" s="53"/>
      <c r="F81" s="53"/>
      <c r="G81" s="463"/>
      <c r="H81" s="463"/>
      <c r="I81" s="463"/>
      <c r="J81" s="463"/>
    </row>
    <row r="82" spans="1:10" ht="12" customHeight="1">
      <c r="A82" s="467">
        <v>20</v>
      </c>
      <c r="B82" s="467"/>
      <c r="C82" s="467"/>
      <c r="D82" s="65" t="s">
        <v>195</v>
      </c>
      <c r="E82" s="53"/>
      <c r="F82" s="53"/>
      <c r="G82" s="461"/>
      <c r="H82" s="461"/>
      <c r="I82" s="461"/>
      <c r="J82" s="461"/>
    </row>
    <row r="83" spans="1:10" ht="12" customHeight="1">
      <c r="A83" s="468"/>
      <c r="B83" s="468"/>
      <c r="C83" s="468"/>
      <c r="D83" s="65" t="s">
        <v>196</v>
      </c>
      <c r="E83" s="53"/>
      <c r="F83" s="53"/>
      <c r="G83" s="462"/>
      <c r="H83" s="462"/>
      <c r="I83" s="462"/>
      <c r="J83" s="462"/>
    </row>
    <row r="84" spans="1:10" ht="12" customHeight="1">
      <c r="A84" s="468"/>
      <c r="B84" s="468"/>
      <c r="C84" s="468"/>
      <c r="D84" s="65" t="s">
        <v>197</v>
      </c>
      <c r="E84" s="53"/>
      <c r="F84" s="53"/>
      <c r="G84" s="462"/>
      <c r="H84" s="462"/>
      <c r="I84" s="462"/>
      <c r="J84" s="462"/>
    </row>
    <row r="85" spans="1:10" ht="12" customHeight="1">
      <c r="A85" s="469"/>
      <c r="B85" s="469"/>
      <c r="C85" s="469"/>
      <c r="D85" s="65" t="s">
        <v>156</v>
      </c>
      <c r="E85" s="53"/>
      <c r="F85" s="53"/>
      <c r="G85" s="463"/>
      <c r="H85" s="463"/>
      <c r="I85" s="463"/>
      <c r="J85" s="463"/>
    </row>
    <row r="86" spans="1:10" ht="12" customHeight="1">
      <c r="A86" s="54"/>
      <c r="B86" s="54"/>
      <c r="C86" s="54"/>
      <c r="D86" s="55"/>
      <c r="E86" s="56"/>
      <c r="F86" s="56"/>
      <c r="G86" s="56"/>
      <c r="H86" s="56"/>
      <c r="I86" s="56"/>
      <c r="J86" s="56"/>
    </row>
    <row r="87" spans="1:10" ht="12" customHeight="1">
      <c r="A87" s="56"/>
      <c r="B87" s="56"/>
      <c r="C87" s="56"/>
      <c r="D87" s="57"/>
      <c r="E87" s="56"/>
      <c r="F87" s="56"/>
      <c r="G87" s="56"/>
      <c r="H87" s="56"/>
      <c r="I87" s="56"/>
      <c r="J87" s="56"/>
    </row>
    <row r="88" spans="1:10" ht="12" customHeight="1">
      <c r="A88" s="56"/>
      <c r="B88" s="56"/>
      <c r="C88" s="56"/>
      <c r="D88" s="57"/>
      <c r="E88" s="56"/>
      <c r="F88" s="56"/>
      <c r="G88" s="56"/>
      <c r="H88" s="56"/>
      <c r="I88" s="56"/>
      <c r="J88" s="56"/>
    </row>
    <row r="89" spans="1:10" ht="12" customHeight="1">
      <c r="A89" s="56"/>
      <c r="B89" s="56"/>
      <c r="C89" s="56"/>
      <c r="D89" s="57"/>
      <c r="E89" s="56"/>
      <c r="F89" s="56"/>
      <c r="G89" s="56"/>
      <c r="H89" s="56"/>
      <c r="I89" s="56"/>
      <c r="J89" s="56"/>
    </row>
    <row r="90" spans="1:10" ht="12" customHeight="1">
      <c r="A90" s="464" t="s">
        <v>198</v>
      </c>
      <c r="B90" s="464"/>
      <c r="C90" s="58"/>
      <c r="D90" s="58"/>
      <c r="E90" s="59" t="s">
        <v>199</v>
      </c>
      <c r="F90" s="465" t="s">
        <v>200</v>
      </c>
      <c r="G90" s="466"/>
      <c r="H90" s="60" t="s">
        <v>199</v>
      </c>
      <c r="I90" s="58" t="s">
        <v>201</v>
      </c>
      <c r="J90" s="58" t="s">
        <v>202</v>
      </c>
    </row>
    <row r="91" spans="1:10">
      <c r="A91" s="61"/>
      <c r="B91" s="61"/>
      <c r="C91" s="61"/>
      <c r="D91" s="61"/>
      <c r="E91" s="61"/>
      <c r="F91" s="61"/>
      <c r="G91" s="61"/>
      <c r="H91" s="61"/>
      <c r="I91" s="61"/>
      <c r="J91" s="61"/>
    </row>
  </sheetData>
  <mergeCells count="145">
    <mergeCell ref="D5:E5"/>
    <mergeCell ref="A6:A9"/>
    <mergeCell ref="B6:B9"/>
    <mergeCell ref="C6:C9"/>
    <mergeCell ref="G6:G9"/>
    <mergeCell ref="A1:J1"/>
    <mergeCell ref="A2:J2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14:I17"/>
    <mergeCell ref="J14:J17"/>
    <mergeCell ref="A18:A21"/>
    <mergeCell ref="B18:B21"/>
    <mergeCell ref="C18:C21"/>
    <mergeCell ref="G18:G21"/>
    <mergeCell ref="H18:H21"/>
    <mergeCell ref="I18:I21"/>
    <mergeCell ref="J18:J21"/>
    <mergeCell ref="A14:A17"/>
    <mergeCell ref="B14:B17"/>
    <mergeCell ref="C14:C17"/>
    <mergeCell ref="G14:G17"/>
    <mergeCell ref="H14:H17"/>
    <mergeCell ref="I22:I25"/>
    <mergeCell ref="J22:J25"/>
    <mergeCell ref="A26:A29"/>
    <mergeCell ref="B26:B29"/>
    <mergeCell ref="C26:C29"/>
    <mergeCell ref="G26:G29"/>
    <mergeCell ref="H26:H29"/>
    <mergeCell ref="I26:I29"/>
    <mergeCell ref="J26:J29"/>
    <mergeCell ref="A22:A25"/>
    <mergeCell ref="B22:B25"/>
    <mergeCell ref="C22:C25"/>
    <mergeCell ref="G22:G25"/>
    <mergeCell ref="H22:H25"/>
    <mergeCell ref="I30:I33"/>
    <mergeCell ref="J30:J33"/>
    <mergeCell ref="A34:A37"/>
    <mergeCell ref="B34:B37"/>
    <mergeCell ref="C34:C37"/>
    <mergeCell ref="G34:G37"/>
    <mergeCell ref="H34:H37"/>
    <mergeCell ref="I34:I37"/>
    <mergeCell ref="J34:J37"/>
    <mergeCell ref="A30:A33"/>
    <mergeCell ref="B30:B33"/>
    <mergeCell ref="C30:C33"/>
    <mergeCell ref="G30:G33"/>
    <mergeCell ref="H30:H33"/>
    <mergeCell ref="I38:I41"/>
    <mergeCell ref="J38:J41"/>
    <mergeCell ref="A42:A45"/>
    <mergeCell ref="B42:B45"/>
    <mergeCell ref="C42:C45"/>
    <mergeCell ref="G42:G45"/>
    <mergeCell ref="H42:H45"/>
    <mergeCell ref="I42:I45"/>
    <mergeCell ref="J42:J45"/>
    <mergeCell ref="A38:A41"/>
    <mergeCell ref="B38:B41"/>
    <mergeCell ref="C38:C41"/>
    <mergeCell ref="G38:G41"/>
    <mergeCell ref="H38:H41"/>
    <mergeCell ref="I46:I49"/>
    <mergeCell ref="J46:J49"/>
    <mergeCell ref="A50:A53"/>
    <mergeCell ref="B50:B53"/>
    <mergeCell ref="C50:C53"/>
    <mergeCell ref="G50:G53"/>
    <mergeCell ref="H50:H53"/>
    <mergeCell ref="I50:I53"/>
    <mergeCell ref="J50:J53"/>
    <mergeCell ref="A46:A49"/>
    <mergeCell ref="B46:B49"/>
    <mergeCell ref="C46:C49"/>
    <mergeCell ref="G46:G49"/>
    <mergeCell ref="H46:H49"/>
    <mergeCell ref="I54:I57"/>
    <mergeCell ref="J54:J57"/>
    <mergeCell ref="A58:A61"/>
    <mergeCell ref="B58:B61"/>
    <mergeCell ref="C58:C61"/>
    <mergeCell ref="G58:G61"/>
    <mergeCell ref="H58:H61"/>
    <mergeCell ref="I58:I61"/>
    <mergeCell ref="J58:J61"/>
    <mergeCell ref="A54:A57"/>
    <mergeCell ref="B54:B57"/>
    <mergeCell ref="C54:C57"/>
    <mergeCell ref="G54:G57"/>
    <mergeCell ref="H54:H57"/>
    <mergeCell ref="I62:I65"/>
    <mergeCell ref="J62:J65"/>
    <mergeCell ref="A66:A69"/>
    <mergeCell ref="B66:B69"/>
    <mergeCell ref="C66:C69"/>
    <mergeCell ref="G66:G69"/>
    <mergeCell ref="H66:H69"/>
    <mergeCell ref="I66:I69"/>
    <mergeCell ref="J66:J69"/>
    <mergeCell ref="A62:A65"/>
    <mergeCell ref="B62:B65"/>
    <mergeCell ref="C62:C65"/>
    <mergeCell ref="G62:G65"/>
    <mergeCell ref="H62:H65"/>
    <mergeCell ref="I70:I73"/>
    <mergeCell ref="J70:J73"/>
    <mergeCell ref="A74:A77"/>
    <mergeCell ref="B74:B77"/>
    <mergeCell ref="C74:C77"/>
    <mergeCell ref="G74:G77"/>
    <mergeCell ref="H74:H77"/>
    <mergeCell ref="I74:I77"/>
    <mergeCell ref="J74:J77"/>
    <mergeCell ref="A70:A73"/>
    <mergeCell ref="B70:B73"/>
    <mergeCell ref="C70:C73"/>
    <mergeCell ref="G70:G73"/>
    <mergeCell ref="H70:H73"/>
    <mergeCell ref="A90:B90"/>
    <mergeCell ref="F90:G90"/>
    <mergeCell ref="I78:I81"/>
    <mergeCell ref="J78:J81"/>
    <mergeCell ref="A82:A85"/>
    <mergeCell ref="B82:B85"/>
    <mergeCell ref="C82:C85"/>
    <mergeCell ref="G82:G85"/>
    <mergeCell ref="H82:H85"/>
    <mergeCell ref="I82:I85"/>
    <mergeCell ref="J82:J85"/>
    <mergeCell ref="A78:A81"/>
    <mergeCell ref="B78:B81"/>
    <mergeCell ref="C78:C81"/>
    <mergeCell ref="G78:G81"/>
    <mergeCell ref="H78:H81"/>
  </mergeCells>
  <pageMargins left="0.2" right="0.19" top="0.24" bottom="0.2" header="0.24" footer="0.2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S8" sqref="S8"/>
    </sheetView>
  </sheetViews>
  <sheetFormatPr defaultRowHeight="15"/>
  <cols>
    <col min="1" max="1" width="10.140625" style="245" customWidth="1"/>
    <col min="2" max="2" width="7.5703125" customWidth="1"/>
    <col min="3" max="3" width="9.42578125" customWidth="1"/>
    <col min="4" max="4" width="7.140625" customWidth="1"/>
    <col min="5" max="8" width="7.42578125" customWidth="1"/>
    <col min="9" max="14" width="6.42578125" customWidth="1"/>
    <col min="15" max="15" width="8.140625" customWidth="1"/>
    <col min="16" max="16" width="10.7109375" customWidth="1"/>
  </cols>
  <sheetData>
    <row r="1" spans="1:17" ht="26.25">
      <c r="A1" s="432" t="s">
        <v>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</row>
    <row r="2" spans="1:17" ht="18.75">
      <c r="A2" s="433" t="s">
        <v>720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</row>
    <row r="3" spans="1:17" ht="21.75" thickBot="1">
      <c r="A3" s="434" t="s">
        <v>759</v>
      </c>
      <c r="B3" s="434"/>
      <c r="C3" s="434"/>
      <c r="D3" s="434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</row>
    <row r="4" spans="1:17" ht="15" customHeight="1">
      <c r="A4" s="263" t="s">
        <v>638</v>
      </c>
      <c r="B4" s="418" t="s">
        <v>708</v>
      </c>
      <c r="C4" s="418"/>
      <c r="D4" s="418"/>
      <c r="E4" s="418" t="s">
        <v>699</v>
      </c>
      <c r="F4" s="418" t="s">
        <v>707</v>
      </c>
      <c r="G4" s="418"/>
      <c r="H4" s="418"/>
      <c r="I4" s="418" t="s">
        <v>706</v>
      </c>
      <c r="J4" s="418" t="s">
        <v>709</v>
      </c>
      <c r="K4" s="418" t="s">
        <v>710</v>
      </c>
      <c r="L4" s="418" t="s">
        <v>711</v>
      </c>
      <c r="M4" s="436" t="s">
        <v>730</v>
      </c>
      <c r="N4" s="418" t="s">
        <v>752</v>
      </c>
      <c r="O4" s="436" t="s">
        <v>156</v>
      </c>
      <c r="P4" s="427" t="s">
        <v>519</v>
      </c>
      <c r="Q4" s="430"/>
    </row>
    <row r="5" spans="1:17" ht="12" customHeight="1" thickBot="1">
      <c r="A5" s="264"/>
      <c r="B5" s="248" t="s">
        <v>700</v>
      </c>
      <c r="C5" s="248" t="s">
        <v>701</v>
      </c>
      <c r="D5" s="248" t="s">
        <v>702</v>
      </c>
      <c r="E5" s="435"/>
      <c r="F5" s="284" t="s">
        <v>703</v>
      </c>
      <c r="G5" s="284" t="s">
        <v>704</v>
      </c>
      <c r="H5" s="284" t="s">
        <v>705</v>
      </c>
      <c r="I5" s="435"/>
      <c r="J5" s="435"/>
      <c r="K5" s="435"/>
      <c r="L5" s="435"/>
      <c r="M5" s="437"/>
      <c r="N5" s="435"/>
      <c r="O5" s="437"/>
      <c r="P5" s="438"/>
      <c r="Q5" s="430"/>
    </row>
    <row r="6" spans="1:17" s="281" customFormat="1" ht="35.25" customHeight="1">
      <c r="A6" s="282" t="s">
        <v>353</v>
      </c>
      <c r="B6" s="301">
        <v>22</v>
      </c>
      <c r="C6" s="301">
        <v>11</v>
      </c>
      <c r="D6" s="301">
        <v>2</v>
      </c>
      <c r="E6" s="301">
        <v>6</v>
      </c>
      <c r="F6" s="301"/>
      <c r="G6" s="301">
        <v>1</v>
      </c>
      <c r="H6" s="301">
        <v>7</v>
      </c>
      <c r="I6" s="301">
        <v>2</v>
      </c>
      <c r="J6" s="301">
        <v>2</v>
      </c>
      <c r="K6" s="301">
        <v>1</v>
      </c>
      <c r="L6" s="301"/>
      <c r="M6" s="301"/>
      <c r="N6" s="301"/>
      <c r="O6" s="301">
        <f>SUM(B6:N6)</f>
        <v>54</v>
      </c>
      <c r="P6" s="273"/>
    </row>
    <row r="7" spans="1:17" s="281" customFormat="1" ht="35.25" customHeight="1">
      <c r="A7" s="274" t="s">
        <v>354</v>
      </c>
      <c r="B7" s="302">
        <v>23</v>
      </c>
      <c r="C7" s="302">
        <v>11</v>
      </c>
      <c r="D7" s="302">
        <v>2</v>
      </c>
      <c r="E7" s="302">
        <v>5</v>
      </c>
      <c r="F7" s="302"/>
      <c r="G7" s="302">
        <v>1</v>
      </c>
      <c r="H7" s="302">
        <v>7</v>
      </c>
      <c r="I7" s="302"/>
      <c r="J7" s="302">
        <v>2</v>
      </c>
      <c r="K7" s="302">
        <v>1</v>
      </c>
      <c r="L7" s="302"/>
      <c r="M7" s="302"/>
      <c r="N7" s="302"/>
      <c r="O7" s="303">
        <f>SUM(B7:N7)</f>
        <v>52</v>
      </c>
      <c r="P7" s="275"/>
    </row>
    <row r="8" spans="1:17" s="281" customFormat="1" ht="35.25" customHeight="1">
      <c r="A8" s="274" t="s">
        <v>355</v>
      </c>
      <c r="B8" s="302">
        <v>23</v>
      </c>
      <c r="C8" s="302">
        <v>14</v>
      </c>
      <c r="D8" s="302">
        <v>2</v>
      </c>
      <c r="E8" s="302">
        <v>5</v>
      </c>
      <c r="F8" s="302"/>
      <c r="G8" s="302">
        <v>1</v>
      </c>
      <c r="H8" s="302">
        <v>5</v>
      </c>
      <c r="I8" s="302">
        <v>1</v>
      </c>
      <c r="J8" s="302">
        <v>2</v>
      </c>
      <c r="K8" s="302">
        <v>1</v>
      </c>
      <c r="L8" s="302"/>
      <c r="M8" s="302"/>
      <c r="N8" s="302"/>
      <c r="O8" s="303">
        <f t="shared" ref="O8:O27" si="0">SUM(B8:N8)</f>
        <v>54</v>
      </c>
      <c r="P8" s="275"/>
    </row>
    <row r="9" spans="1:17" s="281" customFormat="1" ht="35.25" customHeight="1">
      <c r="A9" s="274" t="s">
        <v>356</v>
      </c>
      <c r="B9" s="302">
        <v>23</v>
      </c>
      <c r="C9" s="302">
        <v>14</v>
      </c>
      <c r="D9" s="302">
        <v>2</v>
      </c>
      <c r="E9" s="302">
        <v>6</v>
      </c>
      <c r="F9" s="302"/>
      <c r="G9" s="302"/>
      <c r="H9" s="302">
        <v>6</v>
      </c>
      <c r="I9" s="302"/>
      <c r="J9" s="302">
        <v>2</v>
      </c>
      <c r="K9" s="302">
        <v>1</v>
      </c>
      <c r="L9" s="302"/>
      <c r="M9" s="302"/>
      <c r="N9" s="302"/>
      <c r="O9" s="303">
        <f t="shared" si="0"/>
        <v>54</v>
      </c>
      <c r="P9" s="275"/>
    </row>
    <row r="10" spans="1:17" s="281" customFormat="1" ht="35.25" customHeight="1">
      <c r="A10" s="274" t="s">
        <v>357</v>
      </c>
      <c r="B10" s="302">
        <v>22</v>
      </c>
      <c r="C10" s="302">
        <v>14</v>
      </c>
      <c r="D10" s="302">
        <v>2</v>
      </c>
      <c r="E10" s="302">
        <v>5</v>
      </c>
      <c r="F10" s="302"/>
      <c r="G10" s="302">
        <v>1</v>
      </c>
      <c r="H10" s="302">
        <v>4</v>
      </c>
      <c r="I10" s="302">
        <v>1</v>
      </c>
      <c r="J10" s="302">
        <v>1</v>
      </c>
      <c r="K10" s="302">
        <v>2</v>
      </c>
      <c r="L10" s="302">
        <v>1</v>
      </c>
      <c r="M10" s="302"/>
      <c r="N10" s="302">
        <v>1</v>
      </c>
      <c r="O10" s="303">
        <f t="shared" si="0"/>
        <v>54</v>
      </c>
      <c r="P10" s="275"/>
    </row>
    <row r="11" spans="1:17" s="281" customFormat="1" ht="35.25" customHeight="1">
      <c r="A11" s="274" t="s">
        <v>358</v>
      </c>
      <c r="B11" s="302">
        <v>22</v>
      </c>
      <c r="C11" s="302">
        <v>15</v>
      </c>
      <c r="D11" s="302">
        <v>2</v>
      </c>
      <c r="E11" s="302">
        <v>3</v>
      </c>
      <c r="F11" s="302"/>
      <c r="G11" s="302">
        <v>1</v>
      </c>
      <c r="H11" s="302">
        <v>5</v>
      </c>
      <c r="I11" s="302">
        <v>1</v>
      </c>
      <c r="J11" s="302">
        <v>2</v>
      </c>
      <c r="K11" s="302">
        <v>2</v>
      </c>
      <c r="L11" s="302">
        <v>1</v>
      </c>
      <c r="M11" s="302">
        <v>1</v>
      </c>
      <c r="N11" s="302"/>
      <c r="O11" s="303">
        <f t="shared" si="0"/>
        <v>55</v>
      </c>
      <c r="P11" s="275"/>
    </row>
    <row r="12" spans="1:17" s="281" customFormat="1" ht="35.25" customHeight="1">
      <c r="A12" s="274" t="s">
        <v>359</v>
      </c>
      <c r="B12" s="302">
        <v>25</v>
      </c>
      <c r="C12" s="302">
        <v>8</v>
      </c>
      <c r="D12" s="302">
        <v>1</v>
      </c>
      <c r="E12" s="302">
        <v>6</v>
      </c>
      <c r="F12" s="302"/>
      <c r="G12" s="302">
        <v>1</v>
      </c>
      <c r="H12" s="302">
        <v>6</v>
      </c>
      <c r="I12" s="302">
        <v>5</v>
      </c>
      <c r="J12" s="302">
        <v>1</v>
      </c>
      <c r="K12" s="302"/>
      <c r="L12" s="302">
        <v>1</v>
      </c>
      <c r="M12" s="302"/>
      <c r="N12" s="302"/>
      <c r="O12" s="303">
        <f t="shared" si="0"/>
        <v>54</v>
      </c>
      <c r="P12" s="275"/>
    </row>
    <row r="13" spans="1:17" s="281" customFormat="1" ht="35.25" customHeight="1">
      <c r="A13" s="274" t="s">
        <v>360</v>
      </c>
      <c r="B13" s="302">
        <v>25</v>
      </c>
      <c r="C13" s="302">
        <v>10</v>
      </c>
      <c r="D13" s="302"/>
      <c r="E13" s="302">
        <v>2</v>
      </c>
      <c r="F13" s="302"/>
      <c r="G13" s="302">
        <v>1</v>
      </c>
      <c r="H13" s="302">
        <v>6</v>
      </c>
      <c r="I13" s="302"/>
      <c r="J13" s="302">
        <v>3</v>
      </c>
      <c r="K13" s="302">
        <v>1</v>
      </c>
      <c r="L13" s="302">
        <v>1</v>
      </c>
      <c r="M13" s="302"/>
      <c r="N13" s="302"/>
      <c r="O13" s="303">
        <f t="shared" si="0"/>
        <v>49</v>
      </c>
      <c r="P13" s="275"/>
    </row>
    <row r="14" spans="1:17" s="281" customFormat="1" ht="35.25" customHeight="1">
      <c r="A14" s="274" t="s">
        <v>361</v>
      </c>
      <c r="B14" s="302">
        <v>23</v>
      </c>
      <c r="C14" s="302">
        <v>11</v>
      </c>
      <c r="D14" s="302">
        <v>1</v>
      </c>
      <c r="E14" s="302">
        <v>3</v>
      </c>
      <c r="F14" s="302"/>
      <c r="G14" s="302">
        <v>2</v>
      </c>
      <c r="H14" s="302">
        <v>5</v>
      </c>
      <c r="I14" s="302">
        <v>1</v>
      </c>
      <c r="J14" s="302">
        <v>3</v>
      </c>
      <c r="K14" s="302"/>
      <c r="L14" s="302">
        <v>1</v>
      </c>
      <c r="M14" s="302"/>
      <c r="N14" s="302">
        <v>1</v>
      </c>
      <c r="O14" s="303">
        <f t="shared" si="0"/>
        <v>51</v>
      </c>
      <c r="P14" s="275"/>
    </row>
    <row r="15" spans="1:17" s="281" customFormat="1" ht="35.25" customHeight="1">
      <c r="A15" s="274" t="s">
        <v>362</v>
      </c>
      <c r="B15" s="302">
        <v>23</v>
      </c>
      <c r="C15" s="302">
        <v>13</v>
      </c>
      <c r="D15" s="302">
        <v>1</v>
      </c>
      <c r="E15" s="302">
        <v>4</v>
      </c>
      <c r="F15" s="302"/>
      <c r="G15" s="302">
        <v>2</v>
      </c>
      <c r="H15" s="302">
        <v>4</v>
      </c>
      <c r="I15" s="302"/>
      <c r="J15" s="302">
        <v>2</v>
      </c>
      <c r="K15" s="302">
        <v>2</v>
      </c>
      <c r="L15" s="302">
        <v>1</v>
      </c>
      <c r="M15" s="302"/>
      <c r="N15" s="302">
        <v>1</v>
      </c>
      <c r="O15" s="303">
        <f t="shared" si="0"/>
        <v>53</v>
      </c>
      <c r="P15" s="275"/>
    </row>
    <row r="16" spans="1:17" s="281" customFormat="1" ht="35.25" customHeight="1">
      <c r="A16" s="274" t="s">
        <v>363</v>
      </c>
      <c r="B16" s="302">
        <v>23</v>
      </c>
      <c r="C16" s="302">
        <v>8</v>
      </c>
      <c r="D16" s="302">
        <v>1</v>
      </c>
      <c r="E16" s="302">
        <v>3</v>
      </c>
      <c r="F16" s="302"/>
      <c r="G16" s="302">
        <v>2</v>
      </c>
      <c r="H16" s="302">
        <v>6</v>
      </c>
      <c r="I16" s="302">
        <v>1</v>
      </c>
      <c r="J16" s="302">
        <v>3</v>
      </c>
      <c r="K16" s="302">
        <v>2</v>
      </c>
      <c r="L16" s="302">
        <v>1</v>
      </c>
      <c r="M16" s="302"/>
      <c r="N16" s="302">
        <v>1</v>
      </c>
      <c r="O16" s="303">
        <f t="shared" si="0"/>
        <v>51</v>
      </c>
      <c r="P16" s="275"/>
    </row>
    <row r="17" spans="1:16" s="281" customFormat="1" ht="35.25" customHeight="1">
      <c r="A17" s="274" t="s">
        <v>364</v>
      </c>
      <c r="B17" s="302">
        <v>23</v>
      </c>
      <c r="C17" s="302">
        <v>8</v>
      </c>
      <c r="D17" s="302">
        <v>1</v>
      </c>
      <c r="E17" s="302">
        <v>3</v>
      </c>
      <c r="F17" s="302"/>
      <c r="G17" s="302">
        <v>2</v>
      </c>
      <c r="H17" s="302">
        <v>6</v>
      </c>
      <c r="I17" s="302">
        <v>1</v>
      </c>
      <c r="J17" s="302">
        <v>3</v>
      </c>
      <c r="K17" s="302">
        <v>2</v>
      </c>
      <c r="L17" s="302"/>
      <c r="M17" s="302"/>
      <c r="N17" s="302">
        <v>1</v>
      </c>
      <c r="O17" s="303">
        <f t="shared" si="0"/>
        <v>50</v>
      </c>
      <c r="P17" s="275"/>
    </row>
    <row r="18" spans="1:16" s="281" customFormat="1" ht="35.25" customHeight="1">
      <c r="A18" s="274" t="s">
        <v>365</v>
      </c>
      <c r="B18" s="302">
        <v>24</v>
      </c>
      <c r="C18" s="302">
        <v>10</v>
      </c>
      <c r="D18" s="302">
        <v>3</v>
      </c>
      <c r="E18" s="302">
        <v>4</v>
      </c>
      <c r="F18" s="302"/>
      <c r="G18" s="302">
        <v>1</v>
      </c>
      <c r="H18" s="302">
        <v>6</v>
      </c>
      <c r="I18" s="302">
        <v>2</v>
      </c>
      <c r="J18" s="302">
        <v>2</v>
      </c>
      <c r="K18" s="302">
        <v>2</v>
      </c>
      <c r="L18" s="302"/>
      <c r="M18" s="302"/>
      <c r="N18" s="302">
        <v>1</v>
      </c>
      <c r="O18" s="303">
        <f t="shared" si="0"/>
        <v>55</v>
      </c>
      <c r="P18" s="275"/>
    </row>
    <row r="19" spans="1:16" s="281" customFormat="1" ht="35.25" customHeight="1">
      <c r="A19" s="274" t="s">
        <v>366</v>
      </c>
      <c r="B19" s="302">
        <v>24</v>
      </c>
      <c r="C19" s="302">
        <v>10</v>
      </c>
      <c r="D19" s="302">
        <v>2</v>
      </c>
      <c r="E19" s="302">
        <v>6</v>
      </c>
      <c r="F19" s="302"/>
      <c r="G19" s="302">
        <v>1</v>
      </c>
      <c r="H19" s="302">
        <v>5</v>
      </c>
      <c r="I19" s="302">
        <v>1</v>
      </c>
      <c r="J19" s="302">
        <v>2</v>
      </c>
      <c r="K19" s="302">
        <v>2</v>
      </c>
      <c r="L19" s="302"/>
      <c r="M19" s="302"/>
      <c r="N19" s="302"/>
      <c r="O19" s="303">
        <f t="shared" si="0"/>
        <v>53</v>
      </c>
      <c r="P19" s="275"/>
    </row>
    <row r="20" spans="1:16" s="281" customFormat="1" ht="35.25" customHeight="1">
      <c r="A20" s="274" t="s">
        <v>367</v>
      </c>
      <c r="B20" s="302">
        <v>22</v>
      </c>
      <c r="C20" s="302">
        <v>10</v>
      </c>
      <c r="D20" s="302">
        <v>2</v>
      </c>
      <c r="E20" s="302">
        <v>8</v>
      </c>
      <c r="F20" s="302"/>
      <c r="G20" s="302">
        <v>1</v>
      </c>
      <c r="H20" s="302">
        <v>5</v>
      </c>
      <c r="I20" s="302">
        <v>1</v>
      </c>
      <c r="J20" s="302">
        <v>2</v>
      </c>
      <c r="K20" s="302">
        <v>2</v>
      </c>
      <c r="L20" s="302"/>
      <c r="M20" s="302"/>
      <c r="N20" s="302"/>
      <c r="O20" s="303">
        <f t="shared" si="0"/>
        <v>53</v>
      </c>
      <c r="P20" s="275"/>
    </row>
    <row r="21" spans="1:16" s="281" customFormat="1" ht="35.25" customHeight="1">
      <c r="A21" s="274" t="s">
        <v>368</v>
      </c>
      <c r="B21" s="302">
        <v>23</v>
      </c>
      <c r="C21" s="302">
        <v>10</v>
      </c>
      <c r="D21" s="302">
        <v>2</v>
      </c>
      <c r="E21" s="302">
        <v>6</v>
      </c>
      <c r="F21" s="302"/>
      <c r="G21" s="302">
        <v>2</v>
      </c>
      <c r="H21" s="302">
        <v>6</v>
      </c>
      <c r="I21" s="302">
        <v>2</v>
      </c>
      <c r="J21" s="302">
        <v>3</v>
      </c>
      <c r="K21" s="302">
        <v>3</v>
      </c>
      <c r="L21" s="302"/>
      <c r="M21" s="302"/>
      <c r="N21" s="302">
        <v>1</v>
      </c>
      <c r="O21" s="303">
        <f t="shared" si="0"/>
        <v>58</v>
      </c>
      <c r="P21" s="275"/>
    </row>
    <row r="22" spans="1:16" s="281" customFormat="1" ht="35.25" customHeight="1">
      <c r="A22" s="274" t="s">
        <v>369</v>
      </c>
      <c r="B22" s="302">
        <v>21</v>
      </c>
      <c r="C22" s="302">
        <v>13</v>
      </c>
      <c r="D22" s="302">
        <v>2</v>
      </c>
      <c r="E22" s="302">
        <v>4</v>
      </c>
      <c r="F22" s="302"/>
      <c r="G22" s="302">
        <v>2</v>
      </c>
      <c r="H22" s="302">
        <v>5</v>
      </c>
      <c r="I22" s="302">
        <v>3</v>
      </c>
      <c r="J22" s="302">
        <v>1</v>
      </c>
      <c r="K22" s="302">
        <v>2</v>
      </c>
      <c r="L22" s="302">
        <v>1</v>
      </c>
      <c r="M22" s="302"/>
      <c r="N22" s="302"/>
      <c r="O22" s="303">
        <f t="shared" si="0"/>
        <v>54</v>
      </c>
      <c r="P22" s="275"/>
    </row>
    <row r="23" spans="1:16" s="281" customFormat="1" ht="35.25" customHeight="1">
      <c r="A23" s="274" t="s">
        <v>370</v>
      </c>
      <c r="B23" s="302">
        <v>21</v>
      </c>
      <c r="C23" s="302">
        <v>12</v>
      </c>
      <c r="D23" s="302">
        <v>3</v>
      </c>
      <c r="E23" s="302">
        <v>6</v>
      </c>
      <c r="F23" s="302"/>
      <c r="G23" s="302">
        <v>2</v>
      </c>
      <c r="H23" s="302">
        <v>3</v>
      </c>
      <c r="I23" s="302">
        <v>4</v>
      </c>
      <c r="J23" s="302">
        <v>3</v>
      </c>
      <c r="K23" s="302">
        <v>2</v>
      </c>
      <c r="L23" s="302"/>
      <c r="M23" s="302"/>
      <c r="N23" s="302"/>
      <c r="O23" s="303">
        <f t="shared" si="0"/>
        <v>56</v>
      </c>
      <c r="P23" s="275"/>
    </row>
    <row r="24" spans="1:16" s="281" customFormat="1" ht="35.25" customHeight="1">
      <c r="A24" s="274" t="s">
        <v>371</v>
      </c>
      <c r="B24" s="302">
        <v>21</v>
      </c>
      <c r="C24" s="302">
        <v>14</v>
      </c>
      <c r="D24" s="302">
        <v>3</v>
      </c>
      <c r="E24" s="302">
        <v>6</v>
      </c>
      <c r="F24" s="302"/>
      <c r="G24" s="302">
        <v>3</v>
      </c>
      <c r="H24" s="302">
        <v>5</v>
      </c>
      <c r="I24" s="302"/>
      <c r="J24" s="302">
        <v>2</v>
      </c>
      <c r="K24" s="302">
        <v>2</v>
      </c>
      <c r="L24" s="302">
        <v>1</v>
      </c>
      <c r="M24" s="302"/>
      <c r="N24" s="302"/>
      <c r="O24" s="303">
        <f t="shared" si="0"/>
        <v>57</v>
      </c>
      <c r="P24" s="275"/>
    </row>
    <row r="25" spans="1:16" s="281" customFormat="1" ht="35.25" customHeight="1">
      <c r="A25" s="274" t="s">
        <v>372</v>
      </c>
      <c r="B25" s="302">
        <v>22</v>
      </c>
      <c r="C25" s="302">
        <v>9</v>
      </c>
      <c r="D25" s="302">
        <v>3</v>
      </c>
      <c r="E25" s="302">
        <v>7</v>
      </c>
      <c r="F25" s="302"/>
      <c r="G25" s="302">
        <v>2</v>
      </c>
      <c r="H25" s="302">
        <v>4</v>
      </c>
      <c r="I25" s="302">
        <v>1</v>
      </c>
      <c r="J25" s="302">
        <v>3</v>
      </c>
      <c r="K25" s="302">
        <v>2</v>
      </c>
      <c r="L25" s="302"/>
      <c r="M25" s="302"/>
      <c r="N25" s="302"/>
      <c r="O25" s="303">
        <f t="shared" si="0"/>
        <v>53</v>
      </c>
      <c r="P25" s="275"/>
    </row>
    <row r="26" spans="1:16" s="281" customFormat="1" ht="35.25" customHeight="1">
      <c r="A26" s="274" t="s">
        <v>515</v>
      </c>
      <c r="B26" s="302">
        <v>17</v>
      </c>
      <c r="C26" s="302">
        <v>17</v>
      </c>
      <c r="D26" s="302">
        <v>1</v>
      </c>
      <c r="E26" s="302">
        <v>2</v>
      </c>
      <c r="F26" s="302"/>
      <c r="G26" s="302">
        <v>1</v>
      </c>
      <c r="H26" s="302">
        <v>6</v>
      </c>
      <c r="I26" s="302">
        <v>1</v>
      </c>
      <c r="J26" s="302">
        <v>2</v>
      </c>
      <c r="K26" s="302">
        <v>2</v>
      </c>
      <c r="L26" s="302">
        <v>1</v>
      </c>
      <c r="M26" s="302"/>
      <c r="N26" s="302">
        <v>1</v>
      </c>
      <c r="O26" s="303">
        <f t="shared" si="0"/>
        <v>51</v>
      </c>
      <c r="P26" s="275"/>
    </row>
    <row r="27" spans="1:16" s="281" customFormat="1" ht="35.25" customHeight="1">
      <c r="A27" s="274" t="s">
        <v>516</v>
      </c>
      <c r="B27" s="302">
        <v>23</v>
      </c>
      <c r="C27" s="302">
        <v>11</v>
      </c>
      <c r="D27" s="302">
        <v>1</v>
      </c>
      <c r="E27" s="302">
        <v>5</v>
      </c>
      <c r="F27" s="302"/>
      <c r="G27" s="302"/>
      <c r="H27" s="302">
        <v>5</v>
      </c>
      <c r="I27" s="302">
        <v>1</v>
      </c>
      <c r="J27" s="302">
        <v>4</v>
      </c>
      <c r="K27" s="302">
        <v>2</v>
      </c>
      <c r="L27" s="302">
        <v>1</v>
      </c>
      <c r="M27" s="302"/>
      <c r="N27" s="302">
        <v>1</v>
      </c>
      <c r="O27" s="303">
        <f t="shared" si="0"/>
        <v>54</v>
      </c>
      <c r="P27" s="275"/>
    </row>
    <row r="28" spans="1:16" ht="35.25" customHeight="1" thickBot="1">
      <c r="A28" s="283" t="s">
        <v>156</v>
      </c>
      <c r="B28" s="304">
        <f>SUM(B6:B27)</f>
        <v>495</v>
      </c>
      <c r="C28" s="304">
        <f t="shared" ref="C28:N28" si="1">SUM(C6:C27)</f>
        <v>253</v>
      </c>
      <c r="D28" s="304">
        <f t="shared" si="1"/>
        <v>39</v>
      </c>
      <c r="E28" s="304">
        <f t="shared" si="1"/>
        <v>105</v>
      </c>
      <c r="F28" s="304">
        <f t="shared" si="1"/>
        <v>0</v>
      </c>
      <c r="G28" s="304">
        <f t="shared" si="1"/>
        <v>30</v>
      </c>
      <c r="H28" s="304">
        <f>SUM(H6:H27)</f>
        <v>117</v>
      </c>
      <c r="I28" s="304">
        <f t="shared" si="1"/>
        <v>29</v>
      </c>
      <c r="J28" s="304">
        <f>SUM(J6:J27)</f>
        <v>50</v>
      </c>
      <c r="K28" s="304">
        <f t="shared" si="1"/>
        <v>36</v>
      </c>
      <c r="L28" s="304">
        <f t="shared" si="1"/>
        <v>11</v>
      </c>
      <c r="M28" s="304">
        <f t="shared" si="1"/>
        <v>1</v>
      </c>
      <c r="N28" s="304">
        <f t="shared" si="1"/>
        <v>9</v>
      </c>
      <c r="O28" s="305">
        <f>SUM(B28:N28)</f>
        <v>1175</v>
      </c>
      <c r="P28" s="278"/>
    </row>
    <row r="34" spans="1:16">
      <c r="A34" s="279" t="s">
        <v>757</v>
      </c>
      <c r="B34" s="155"/>
      <c r="C34" s="155"/>
      <c r="D34" s="431" t="s">
        <v>126</v>
      </c>
      <c r="E34" s="431"/>
      <c r="F34" s="431"/>
      <c r="G34" s="431" t="s">
        <v>758</v>
      </c>
      <c r="H34" s="431"/>
      <c r="I34" s="431"/>
      <c r="J34" s="431"/>
      <c r="K34" s="431"/>
      <c r="L34" s="431"/>
      <c r="M34" s="431"/>
      <c r="N34" s="431" t="s">
        <v>756</v>
      </c>
      <c r="O34" s="431"/>
      <c r="P34" s="431"/>
    </row>
    <row r="35" spans="1:16">
      <c r="A35" s="280" t="s">
        <v>303</v>
      </c>
      <c r="B35" s="280"/>
      <c r="C35" s="155"/>
      <c r="D35" s="431" t="s">
        <v>560</v>
      </c>
      <c r="E35" s="431"/>
      <c r="F35" s="431"/>
      <c r="G35" s="431" t="s">
        <v>754</v>
      </c>
      <c r="H35" s="431"/>
      <c r="I35" s="431"/>
      <c r="J35" s="431"/>
      <c r="K35" s="431"/>
      <c r="L35" s="431"/>
      <c r="M35" s="431"/>
      <c r="N35" s="431" t="s">
        <v>755</v>
      </c>
      <c r="O35" s="431"/>
      <c r="P35" s="431"/>
    </row>
  </sheetData>
  <mergeCells count="21">
    <mergeCell ref="D35:F35"/>
    <mergeCell ref="G35:M35"/>
    <mergeCell ref="N35:P35"/>
    <mergeCell ref="M4:M5"/>
    <mergeCell ref="N4:N5"/>
    <mergeCell ref="O4:O5"/>
    <mergeCell ref="P4:P5"/>
    <mergeCell ref="Q4:Q5"/>
    <mergeCell ref="D34:F34"/>
    <mergeCell ref="G34:M34"/>
    <mergeCell ref="N34:P34"/>
    <mergeCell ref="A1:P1"/>
    <mergeCell ref="A2:P2"/>
    <mergeCell ref="A3:D3"/>
    <mergeCell ref="B4:D4"/>
    <mergeCell ref="E4:E5"/>
    <mergeCell ref="F4:H4"/>
    <mergeCell ref="I4:I5"/>
    <mergeCell ref="J4:J5"/>
    <mergeCell ref="K4:K5"/>
    <mergeCell ref="L4:L5"/>
  </mergeCells>
  <pageMargins left="0.2" right="0.2" top="0.2" bottom="0.2" header="0.2" footer="0.2"/>
  <pageSetup paperSize="9" scale="82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F0"/>
  </sheetPr>
  <dimension ref="A1:E34"/>
  <sheetViews>
    <sheetView topLeftCell="A10" workbookViewId="0">
      <selection activeCell="H33" sqref="H33"/>
    </sheetView>
  </sheetViews>
  <sheetFormatPr defaultRowHeight="15"/>
  <cols>
    <col min="1" max="1" width="6.5703125" customWidth="1"/>
    <col min="2" max="2" width="27.5703125" customWidth="1"/>
    <col min="3" max="3" width="45.28515625" customWidth="1"/>
    <col min="4" max="4" width="15.42578125" customWidth="1"/>
  </cols>
  <sheetData>
    <row r="1" spans="1:5" ht="33.75">
      <c r="A1" s="534" t="s">
        <v>0</v>
      </c>
      <c r="B1" s="534"/>
      <c r="C1" s="534"/>
      <c r="D1" s="534"/>
      <c r="E1" s="66"/>
    </row>
    <row r="2" spans="1:5" ht="21">
      <c r="A2" s="535" t="s">
        <v>850</v>
      </c>
      <c r="B2" s="535"/>
      <c r="C2" s="535"/>
      <c r="D2" s="535"/>
    </row>
    <row r="3" spans="1:5" ht="21">
      <c r="A3" s="535" t="s">
        <v>211</v>
      </c>
      <c r="B3" s="535"/>
      <c r="C3" s="535"/>
      <c r="D3" s="535"/>
    </row>
    <row r="4" spans="1:5" ht="21">
      <c r="A4" s="535" t="s">
        <v>308</v>
      </c>
      <c r="B4" s="535"/>
      <c r="C4" s="535"/>
      <c r="D4" s="535"/>
    </row>
    <row r="5" spans="1:5" ht="21">
      <c r="A5" s="535" t="s">
        <v>219</v>
      </c>
      <c r="B5" s="535"/>
      <c r="C5" s="535"/>
      <c r="D5" s="535"/>
    </row>
    <row r="6" spans="1:5" ht="21.75" thickBot="1">
      <c r="A6" s="103"/>
      <c r="B6" s="451" t="s">
        <v>309</v>
      </c>
      <c r="C6" s="451"/>
      <c r="D6" s="451"/>
    </row>
    <row r="7" spans="1:5" ht="45.75" customHeight="1">
      <c r="A7" s="358" t="s">
        <v>207</v>
      </c>
      <c r="B7" s="359" t="s">
        <v>4</v>
      </c>
      <c r="C7" s="359" t="s">
        <v>205</v>
      </c>
      <c r="D7" s="360" t="s">
        <v>206</v>
      </c>
    </row>
    <row r="8" spans="1:5" ht="31.5" customHeight="1">
      <c r="A8" s="188" t="s">
        <v>9</v>
      </c>
      <c r="B8" s="369" t="s">
        <v>825</v>
      </c>
      <c r="C8" s="355" t="s">
        <v>826</v>
      </c>
      <c r="D8" s="135"/>
    </row>
    <row r="9" spans="1:5" ht="31.5" customHeight="1">
      <c r="A9" s="188" t="s">
        <v>10</v>
      </c>
      <c r="B9" s="369" t="s">
        <v>220</v>
      </c>
      <c r="C9" s="355" t="s">
        <v>827</v>
      </c>
      <c r="D9" s="135"/>
    </row>
    <row r="10" spans="1:5" ht="31.5" customHeight="1">
      <c r="A10" s="188" t="s">
        <v>11</v>
      </c>
      <c r="B10" s="370" t="s">
        <v>834</v>
      </c>
      <c r="C10" s="355" t="s">
        <v>851</v>
      </c>
      <c r="D10" s="135"/>
    </row>
    <row r="11" spans="1:5" ht="27" customHeight="1">
      <c r="A11" s="188" t="s">
        <v>12</v>
      </c>
      <c r="B11" s="370" t="s">
        <v>828</v>
      </c>
      <c r="C11" s="355" t="s">
        <v>829</v>
      </c>
      <c r="D11" s="361"/>
    </row>
    <row r="12" spans="1:5" ht="31.5" customHeight="1">
      <c r="A12" s="188" t="s">
        <v>13</v>
      </c>
      <c r="B12" s="370" t="s">
        <v>223</v>
      </c>
      <c r="C12" s="355" t="s">
        <v>830</v>
      </c>
      <c r="D12" s="135"/>
    </row>
    <row r="13" spans="1:5" ht="31.5" customHeight="1">
      <c r="A13" s="188" t="s">
        <v>14</v>
      </c>
      <c r="B13" s="370" t="s">
        <v>29</v>
      </c>
      <c r="C13" s="355" t="s">
        <v>831</v>
      </c>
      <c r="D13" s="135"/>
    </row>
    <row r="14" spans="1:5" ht="31.5" customHeight="1">
      <c r="A14" s="188" t="s">
        <v>15</v>
      </c>
      <c r="B14" s="370" t="s">
        <v>832</v>
      </c>
      <c r="C14" s="355" t="s">
        <v>833</v>
      </c>
      <c r="D14" s="135"/>
    </row>
    <row r="15" spans="1:5" s="354" customFormat="1" ht="31.5" customHeight="1">
      <c r="A15" s="188" t="s">
        <v>16</v>
      </c>
      <c r="B15" s="371" t="s">
        <v>835</v>
      </c>
      <c r="C15" s="368" t="s">
        <v>836</v>
      </c>
      <c r="D15" s="362"/>
    </row>
    <row r="16" spans="1:5" s="354" customFormat="1" ht="31.5" customHeight="1">
      <c r="A16" s="188" t="s">
        <v>17</v>
      </c>
      <c r="B16" s="371" t="s">
        <v>822</v>
      </c>
      <c r="C16" s="368" t="s">
        <v>837</v>
      </c>
      <c r="D16" s="362"/>
    </row>
    <row r="17" spans="1:4" s="354" customFormat="1" ht="31.5" customHeight="1">
      <c r="A17" s="188" t="s">
        <v>18</v>
      </c>
      <c r="B17" s="371" t="s">
        <v>838</v>
      </c>
      <c r="C17" s="368" t="s">
        <v>839</v>
      </c>
      <c r="D17" s="362"/>
    </row>
    <row r="18" spans="1:4" s="354" customFormat="1" ht="31.5" customHeight="1">
      <c r="A18" s="188" t="s">
        <v>19</v>
      </c>
      <c r="B18" s="371" t="s">
        <v>841</v>
      </c>
      <c r="C18" s="368" t="s">
        <v>842</v>
      </c>
      <c r="D18" s="362"/>
    </row>
    <row r="19" spans="1:4" s="354" customFormat="1" ht="31.5" customHeight="1">
      <c r="A19" s="188" t="s">
        <v>20</v>
      </c>
      <c r="B19" s="371" t="s">
        <v>28</v>
      </c>
      <c r="C19" s="530" t="s">
        <v>840</v>
      </c>
      <c r="D19" s="362"/>
    </row>
    <row r="20" spans="1:4" s="354" customFormat="1" ht="31.5" customHeight="1">
      <c r="A20" s="188" t="s">
        <v>21</v>
      </c>
      <c r="B20" s="371" t="s">
        <v>219</v>
      </c>
      <c r="C20" s="530"/>
      <c r="D20" s="362"/>
    </row>
    <row r="21" spans="1:4" s="354" customFormat="1" ht="31.5" customHeight="1">
      <c r="A21" s="188" t="s">
        <v>61</v>
      </c>
      <c r="B21" s="371" t="s">
        <v>821</v>
      </c>
      <c r="C21" s="530" t="s">
        <v>848</v>
      </c>
      <c r="D21" s="362"/>
    </row>
    <row r="22" spans="1:4" s="354" customFormat="1" ht="31.5" customHeight="1" thickBot="1">
      <c r="A22" s="188" t="s">
        <v>62</v>
      </c>
      <c r="B22" s="372" t="s">
        <v>843</v>
      </c>
      <c r="C22" s="531"/>
      <c r="D22" s="363"/>
    </row>
    <row r="23" spans="1:4" s="354" customFormat="1" ht="18" customHeight="1">
      <c r="A23" s="364"/>
      <c r="B23" s="365"/>
      <c r="C23" s="366"/>
      <c r="D23" s="367"/>
    </row>
    <row r="24" spans="1:4" ht="21.75">
      <c r="A24" s="373" t="s">
        <v>210</v>
      </c>
      <c r="B24" s="356" t="s">
        <v>847</v>
      </c>
      <c r="C24" s="356"/>
      <c r="D24" s="111"/>
    </row>
    <row r="25" spans="1:4" ht="19.5">
      <c r="B25" s="532" t="s">
        <v>844</v>
      </c>
      <c r="C25" s="532"/>
    </row>
    <row r="26" spans="1:4" ht="8.25" customHeight="1">
      <c r="B26" s="374"/>
      <c r="C26" s="374"/>
    </row>
    <row r="27" spans="1:4" ht="19.5">
      <c r="A27" s="357"/>
      <c r="B27" s="532" t="s">
        <v>849</v>
      </c>
      <c r="C27" s="532"/>
    </row>
    <row r="28" spans="1:4" ht="8.25" customHeight="1"/>
    <row r="33" spans="1:4">
      <c r="A33" s="431" t="s">
        <v>208</v>
      </c>
      <c r="B33" s="431"/>
      <c r="C33" s="533" t="s">
        <v>845</v>
      </c>
      <c r="D33" s="533"/>
    </row>
    <row r="34" spans="1:4">
      <c r="A34" s="431" t="s">
        <v>303</v>
      </c>
      <c r="B34" s="431"/>
      <c r="C34" s="431" t="s">
        <v>846</v>
      </c>
      <c r="D34" s="431"/>
    </row>
  </sheetData>
  <mergeCells count="14">
    <mergeCell ref="A1:D1"/>
    <mergeCell ref="A2:D2"/>
    <mergeCell ref="A3:D3"/>
    <mergeCell ref="B6:D6"/>
    <mergeCell ref="A4:D4"/>
    <mergeCell ref="A5:D5"/>
    <mergeCell ref="C19:C20"/>
    <mergeCell ref="C21:C22"/>
    <mergeCell ref="B25:C25"/>
    <mergeCell ref="A34:B34"/>
    <mergeCell ref="C34:D34"/>
    <mergeCell ref="A33:B33"/>
    <mergeCell ref="C33:D33"/>
    <mergeCell ref="B27:C27"/>
  </mergeCells>
  <pageMargins left="0.6" right="0.19" top="0.2" bottom="0.2" header="0.2" footer="0.2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D11" sqref="D11"/>
    </sheetView>
  </sheetViews>
  <sheetFormatPr defaultRowHeight="15"/>
  <cols>
    <col min="1" max="8" width="13.28515625" customWidth="1"/>
  </cols>
  <sheetData>
    <row r="1" spans="1:8" s="72" customFormat="1" ht="24.75" customHeight="1"/>
    <row r="2" spans="1:8" s="72" customFormat="1" ht="24.75" customHeight="1">
      <c r="A2" s="73" t="s">
        <v>238</v>
      </c>
      <c r="B2" s="73" t="s">
        <v>238</v>
      </c>
      <c r="C2" s="73" t="s">
        <v>238</v>
      </c>
      <c r="D2" s="73" t="s">
        <v>238</v>
      </c>
      <c r="E2" s="73" t="s">
        <v>238</v>
      </c>
      <c r="F2" s="73" t="s">
        <v>238</v>
      </c>
      <c r="G2" s="73" t="s">
        <v>238</v>
      </c>
      <c r="H2" s="73" t="s">
        <v>238</v>
      </c>
    </row>
    <row r="3" spans="1:8" s="72" customFormat="1" ht="24.75" customHeight="1">
      <c r="A3" s="73" t="s">
        <v>239</v>
      </c>
      <c r="B3" s="73" t="s">
        <v>239</v>
      </c>
      <c r="C3" s="73" t="s">
        <v>239</v>
      </c>
      <c r="D3" s="73" t="s">
        <v>239</v>
      </c>
      <c r="E3" s="73" t="s">
        <v>239</v>
      </c>
      <c r="F3" s="73" t="s">
        <v>239</v>
      </c>
      <c r="G3" s="73" t="s">
        <v>239</v>
      </c>
      <c r="H3" s="73" t="s">
        <v>239</v>
      </c>
    </row>
    <row r="4" spans="1:8" s="72" customFormat="1" ht="24.75" customHeight="1">
      <c r="A4" s="73" t="s">
        <v>240</v>
      </c>
      <c r="B4" s="73" t="s">
        <v>240</v>
      </c>
      <c r="C4" s="73" t="s">
        <v>240</v>
      </c>
      <c r="D4" s="73" t="s">
        <v>240</v>
      </c>
      <c r="E4" s="73" t="s">
        <v>240</v>
      </c>
      <c r="F4" s="73" t="s">
        <v>240</v>
      </c>
      <c r="G4" s="73" t="s">
        <v>240</v>
      </c>
      <c r="H4" s="73" t="s">
        <v>240</v>
      </c>
    </row>
    <row r="5" spans="1:8" s="72" customFormat="1" ht="24.75" customHeight="1">
      <c r="A5" s="73" t="s">
        <v>241</v>
      </c>
      <c r="B5" s="73" t="s">
        <v>241</v>
      </c>
      <c r="C5" s="73" t="s">
        <v>241</v>
      </c>
      <c r="D5" s="73" t="s">
        <v>241</v>
      </c>
      <c r="E5" s="73" t="s">
        <v>241</v>
      </c>
      <c r="F5" s="73" t="s">
        <v>241</v>
      </c>
      <c r="G5" s="73" t="s">
        <v>241</v>
      </c>
      <c r="H5" s="73" t="s">
        <v>241</v>
      </c>
    </row>
    <row r="6" spans="1:8" s="72" customFormat="1" ht="24.75" customHeight="1">
      <c r="A6" s="73" t="s">
        <v>242</v>
      </c>
      <c r="B6" s="73" t="s">
        <v>242</v>
      </c>
      <c r="C6" s="73" t="s">
        <v>242</v>
      </c>
      <c r="D6" s="73" t="s">
        <v>242</v>
      </c>
      <c r="E6" s="73" t="s">
        <v>242</v>
      </c>
      <c r="F6" s="73" t="s">
        <v>242</v>
      </c>
      <c r="G6" s="73" t="s">
        <v>242</v>
      </c>
      <c r="H6" s="73" t="s">
        <v>242</v>
      </c>
    </row>
    <row r="7" spans="1:8" s="72" customFormat="1" ht="24.75" customHeight="1">
      <c r="A7" s="73" t="s">
        <v>243</v>
      </c>
      <c r="B7" s="73" t="s">
        <v>243</v>
      </c>
      <c r="C7" s="73" t="s">
        <v>243</v>
      </c>
      <c r="D7" s="73" t="s">
        <v>243</v>
      </c>
      <c r="E7" s="73" t="s">
        <v>243</v>
      </c>
      <c r="F7" s="73" t="s">
        <v>243</v>
      </c>
      <c r="G7" s="73" t="s">
        <v>243</v>
      </c>
      <c r="H7" s="73" t="s">
        <v>243</v>
      </c>
    </row>
    <row r="8" spans="1:8" s="72" customFormat="1" ht="24.75" customHeight="1"/>
    <row r="9" spans="1:8" s="72" customFormat="1" ht="24.75" customHeight="1"/>
    <row r="10" spans="1:8" s="72" customFormat="1" ht="24.75" customHeight="1"/>
  </sheetData>
  <pageMargins left="0.2" right="0.19" top="0.2" bottom="0.2" header="0.2" footer="0.2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P8" sqref="P8"/>
    </sheetView>
  </sheetViews>
  <sheetFormatPr defaultRowHeight="15"/>
  <sheetData>
    <row r="1" spans="1:9" ht="46.5">
      <c r="A1" s="537" t="s">
        <v>0</v>
      </c>
      <c r="B1" s="537"/>
      <c r="C1" s="537"/>
      <c r="D1" s="537"/>
      <c r="E1" s="537"/>
      <c r="F1" s="537"/>
      <c r="G1" s="537"/>
      <c r="H1" s="537"/>
      <c r="I1" s="537"/>
    </row>
    <row r="2" spans="1:9" ht="36">
      <c r="A2" s="538" t="s">
        <v>247</v>
      </c>
      <c r="B2" s="538"/>
      <c r="C2" s="538"/>
      <c r="D2" s="538"/>
      <c r="E2" s="538"/>
      <c r="F2" s="538"/>
      <c r="G2" s="538"/>
      <c r="H2" s="538"/>
      <c r="I2" s="538"/>
    </row>
    <row r="3" spans="1:9" ht="26.25">
      <c r="A3" s="539" t="s">
        <v>211</v>
      </c>
      <c r="B3" s="539"/>
      <c r="C3" s="539"/>
      <c r="D3" s="539"/>
      <c r="E3" s="539"/>
      <c r="F3" s="539"/>
      <c r="G3" s="539"/>
      <c r="H3" s="539"/>
      <c r="I3" s="539"/>
    </row>
    <row r="4" spans="1:9" ht="21">
      <c r="A4" s="540" t="s">
        <v>212</v>
      </c>
      <c r="B4" s="540"/>
      <c r="C4" s="540"/>
      <c r="D4" s="540"/>
      <c r="E4" s="540"/>
      <c r="F4" s="540"/>
      <c r="G4" s="540"/>
      <c r="H4" s="540"/>
      <c r="I4" s="540"/>
    </row>
    <row r="5" spans="1:9" ht="21">
      <c r="A5" s="540" t="s">
        <v>213</v>
      </c>
      <c r="B5" s="540"/>
      <c r="C5" s="540"/>
      <c r="D5" s="540"/>
      <c r="E5" s="540"/>
      <c r="F5" s="540"/>
      <c r="G5" s="540"/>
      <c r="H5" s="540"/>
      <c r="I5" s="540"/>
    </row>
    <row r="6" spans="1:9" ht="21">
      <c r="A6" s="540" t="s">
        <v>214</v>
      </c>
      <c r="B6" s="540"/>
      <c r="C6" s="540"/>
      <c r="D6" s="540"/>
      <c r="E6" s="540"/>
      <c r="F6" s="540"/>
      <c r="G6" s="540"/>
      <c r="H6" s="540"/>
      <c r="I6" s="540"/>
    </row>
    <row r="7" spans="1:9" ht="21">
      <c r="A7" s="495" t="s">
        <v>215</v>
      </c>
      <c r="B7" s="495"/>
      <c r="C7" s="495"/>
      <c r="D7" s="495"/>
      <c r="E7" s="495"/>
      <c r="F7" s="495"/>
      <c r="G7" s="495"/>
      <c r="H7" s="495"/>
      <c r="I7" s="495"/>
    </row>
    <row r="8" spans="1:9" ht="18.75">
      <c r="A8" s="46" t="s">
        <v>216</v>
      </c>
      <c r="B8" s="541" t="s">
        <v>50</v>
      </c>
      <c r="C8" s="541"/>
      <c r="D8" s="541"/>
      <c r="E8" s="541"/>
      <c r="F8" s="541"/>
      <c r="G8" s="541"/>
      <c r="H8" s="541"/>
      <c r="I8" s="541"/>
    </row>
    <row r="9" spans="1:9">
      <c r="A9" s="68">
        <v>1</v>
      </c>
      <c r="B9" s="515" t="s">
        <v>217</v>
      </c>
      <c r="C9" s="536"/>
      <c r="D9" s="536"/>
      <c r="E9" s="536"/>
      <c r="F9" s="536"/>
      <c r="G9" s="536"/>
      <c r="H9" s="536"/>
      <c r="I9" s="516"/>
    </row>
    <row r="10" spans="1:9">
      <c r="A10" s="68">
        <v>2</v>
      </c>
      <c r="B10" s="515" t="s">
        <v>218</v>
      </c>
      <c r="C10" s="536"/>
      <c r="D10" s="536"/>
      <c r="E10" s="536"/>
      <c r="F10" s="536"/>
      <c r="G10" s="536"/>
      <c r="H10" s="536"/>
      <c r="I10" s="516"/>
    </row>
    <row r="11" spans="1:9">
      <c r="A11" s="68">
        <v>3</v>
      </c>
      <c r="B11" s="515" t="s">
        <v>27</v>
      </c>
      <c r="C11" s="536"/>
      <c r="D11" s="536"/>
      <c r="E11" s="536"/>
      <c r="F11" s="536"/>
      <c r="G11" s="536"/>
      <c r="H11" s="536"/>
      <c r="I11" s="516"/>
    </row>
    <row r="12" spans="1:9">
      <c r="A12" s="68">
        <v>4</v>
      </c>
      <c r="B12" s="515" t="s">
        <v>219</v>
      </c>
      <c r="C12" s="536"/>
      <c r="D12" s="536"/>
      <c r="E12" s="536"/>
      <c r="F12" s="536"/>
      <c r="G12" s="536"/>
      <c r="H12" s="536"/>
      <c r="I12" s="516"/>
    </row>
    <row r="13" spans="1:9">
      <c r="A13" s="68">
        <v>5</v>
      </c>
      <c r="B13" s="515" t="s">
        <v>220</v>
      </c>
      <c r="C13" s="536"/>
      <c r="D13" s="536"/>
      <c r="E13" s="536"/>
      <c r="F13" s="536"/>
      <c r="G13" s="536"/>
      <c r="H13" s="536"/>
      <c r="I13" s="516"/>
    </row>
    <row r="14" spans="1:9">
      <c r="A14" s="68">
        <v>6</v>
      </c>
      <c r="B14" s="515" t="s">
        <v>221</v>
      </c>
      <c r="C14" s="536"/>
      <c r="D14" s="536"/>
      <c r="E14" s="536"/>
      <c r="F14" s="536"/>
      <c r="G14" s="536"/>
      <c r="H14" s="536"/>
      <c r="I14" s="516"/>
    </row>
    <row r="15" spans="1:9">
      <c r="A15" s="68">
        <v>7</v>
      </c>
      <c r="B15" s="515" t="s">
        <v>26</v>
      </c>
      <c r="C15" s="536"/>
      <c r="D15" s="536"/>
      <c r="E15" s="536"/>
      <c r="F15" s="536"/>
      <c r="G15" s="536"/>
      <c r="H15" s="536"/>
      <c r="I15" s="516"/>
    </row>
    <row r="16" spans="1:9">
      <c r="A16" s="68">
        <v>8</v>
      </c>
      <c r="B16" s="515" t="s">
        <v>222</v>
      </c>
      <c r="C16" s="536"/>
      <c r="D16" s="536"/>
      <c r="E16" s="536"/>
      <c r="F16" s="536"/>
      <c r="G16" s="536"/>
      <c r="H16" s="536"/>
      <c r="I16" s="516"/>
    </row>
    <row r="17" spans="1:9">
      <c r="A17" s="68">
        <v>9</v>
      </c>
      <c r="B17" s="515" t="s">
        <v>223</v>
      </c>
      <c r="C17" s="536"/>
      <c r="D17" s="536"/>
      <c r="E17" s="536"/>
      <c r="F17" s="536"/>
      <c r="G17" s="536"/>
      <c r="H17" s="536"/>
      <c r="I17" s="516"/>
    </row>
    <row r="18" spans="1:9">
      <c r="A18" s="68">
        <v>10</v>
      </c>
      <c r="B18" s="515" t="s">
        <v>28</v>
      </c>
      <c r="C18" s="536"/>
      <c r="D18" s="536"/>
      <c r="E18" s="536"/>
      <c r="F18" s="536"/>
      <c r="G18" s="536"/>
      <c r="H18" s="536"/>
      <c r="I18" s="516"/>
    </row>
    <row r="19" spans="1:9">
      <c r="A19" s="68">
        <v>11</v>
      </c>
      <c r="B19" s="515" t="s">
        <v>224</v>
      </c>
      <c r="C19" s="536"/>
      <c r="D19" s="536"/>
      <c r="E19" s="536"/>
      <c r="F19" s="536"/>
      <c r="G19" s="536"/>
      <c r="H19" s="536"/>
      <c r="I19" s="516"/>
    </row>
    <row r="20" spans="1:9">
      <c r="A20" s="68">
        <v>12</v>
      </c>
      <c r="B20" s="515" t="s">
        <v>225</v>
      </c>
      <c r="C20" s="536"/>
      <c r="D20" s="536"/>
      <c r="E20" s="536"/>
      <c r="F20" s="536"/>
      <c r="G20" s="536"/>
      <c r="H20" s="536"/>
      <c r="I20" s="516"/>
    </row>
    <row r="21" spans="1:9">
      <c r="A21" s="68">
        <v>13</v>
      </c>
      <c r="B21" s="515" t="s">
        <v>226</v>
      </c>
      <c r="C21" s="536"/>
      <c r="D21" s="536"/>
      <c r="E21" s="536"/>
      <c r="F21" s="536"/>
      <c r="G21" s="536"/>
      <c r="H21" s="536"/>
      <c r="I21" s="516"/>
    </row>
    <row r="22" spans="1:9">
      <c r="A22" s="68">
        <v>14</v>
      </c>
      <c r="B22" s="515" t="s">
        <v>227</v>
      </c>
      <c r="C22" s="536"/>
      <c r="D22" s="536"/>
      <c r="E22" s="536"/>
      <c r="F22" s="536"/>
      <c r="G22" s="536"/>
      <c r="H22" s="536"/>
      <c r="I22" s="516"/>
    </row>
    <row r="23" spans="1:9">
      <c r="A23" s="68">
        <v>15</v>
      </c>
      <c r="B23" s="515" t="s">
        <v>228</v>
      </c>
      <c r="C23" s="536"/>
      <c r="D23" s="536"/>
      <c r="E23" s="536"/>
      <c r="F23" s="536"/>
      <c r="G23" s="536"/>
      <c r="H23" s="536"/>
      <c r="I23" s="516"/>
    </row>
    <row r="24" spans="1:9">
      <c r="A24" s="68">
        <v>16</v>
      </c>
      <c r="B24" s="515" t="s">
        <v>229</v>
      </c>
      <c r="C24" s="536"/>
      <c r="D24" s="536"/>
      <c r="E24" s="536"/>
      <c r="F24" s="536"/>
      <c r="G24" s="536"/>
      <c r="H24" s="536"/>
      <c r="I24" s="516"/>
    </row>
    <row r="25" spans="1:9">
      <c r="A25" s="68">
        <v>17</v>
      </c>
      <c r="B25" s="515" t="s">
        <v>230</v>
      </c>
      <c r="C25" s="536"/>
      <c r="D25" s="536"/>
      <c r="E25" s="536"/>
      <c r="F25" s="536"/>
      <c r="G25" s="536"/>
      <c r="H25" s="536"/>
      <c r="I25" s="516"/>
    </row>
    <row r="26" spans="1:9">
      <c r="A26" s="68">
        <v>18</v>
      </c>
      <c r="B26" s="515" t="s">
        <v>231</v>
      </c>
      <c r="C26" s="536"/>
      <c r="D26" s="536"/>
      <c r="E26" s="536"/>
      <c r="F26" s="536"/>
      <c r="G26" s="536"/>
      <c r="H26" s="536"/>
      <c r="I26" s="516"/>
    </row>
    <row r="27" spans="1:9">
      <c r="A27" s="68">
        <v>19</v>
      </c>
      <c r="B27" s="515" t="s">
        <v>232</v>
      </c>
      <c r="C27" s="536"/>
      <c r="D27" s="536"/>
      <c r="E27" s="536"/>
      <c r="F27" s="536"/>
      <c r="G27" s="536"/>
      <c r="H27" s="536"/>
      <c r="I27" s="516"/>
    </row>
    <row r="28" spans="1:9">
      <c r="A28" s="68">
        <v>20</v>
      </c>
      <c r="B28" s="515" t="s">
        <v>233</v>
      </c>
      <c r="C28" s="536"/>
      <c r="D28" s="536"/>
      <c r="E28" s="536"/>
      <c r="F28" s="536"/>
      <c r="G28" s="536"/>
      <c r="H28" s="536"/>
      <c r="I28" s="516"/>
    </row>
    <row r="29" spans="1:9">
      <c r="A29" s="68">
        <v>21</v>
      </c>
      <c r="B29" s="515" t="s">
        <v>234</v>
      </c>
      <c r="C29" s="536"/>
      <c r="D29" s="536"/>
      <c r="E29" s="536"/>
      <c r="F29" s="536"/>
      <c r="G29" s="536"/>
      <c r="H29" s="536"/>
      <c r="I29" s="516"/>
    </row>
    <row r="30" spans="1:9">
      <c r="A30" s="68">
        <v>22</v>
      </c>
      <c r="B30" s="515" t="s">
        <v>24</v>
      </c>
      <c r="C30" s="536"/>
      <c r="D30" s="536"/>
      <c r="E30" s="536"/>
      <c r="F30" s="536"/>
      <c r="G30" s="536"/>
      <c r="H30" s="536"/>
      <c r="I30" s="516"/>
    </row>
    <row r="31" spans="1:9">
      <c r="A31" s="68">
        <v>23</v>
      </c>
      <c r="B31" s="515" t="s">
        <v>235</v>
      </c>
      <c r="C31" s="536"/>
      <c r="D31" s="536"/>
      <c r="E31" s="536"/>
      <c r="F31" s="536"/>
      <c r="G31" s="536"/>
      <c r="H31" s="536"/>
      <c r="I31" s="516"/>
    </row>
    <row r="32" spans="1:9">
      <c r="A32" s="67"/>
      <c r="B32" s="67"/>
      <c r="C32" s="67"/>
      <c r="D32" s="67"/>
      <c r="E32" s="67"/>
      <c r="F32" s="67"/>
      <c r="G32" s="67"/>
      <c r="H32" s="67"/>
      <c r="I32" s="67"/>
    </row>
    <row r="33" spans="1:9">
      <c r="A33" s="67"/>
      <c r="B33" s="67"/>
      <c r="C33" s="67"/>
      <c r="D33" s="67"/>
      <c r="E33" s="67"/>
      <c r="F33" s="67"/>
      <c r="G33" s="67"/>
      <c r="H33" s="67"/>
      <c r="I33" s="67"/>
    </row>
    <row r="35" spans="1:9">
      <c r="B35" s="490" t="s">
        <v>236</v>
      </c>
      <c r="C35" s="490"/>
      <c r="D35" s="490" t="s">
        <v>31</v>
      </c>
      <c r="E35" s="490"/>
    </row>
    <row r="36" spans="1:9">
      <c r="B36" s="515" t="s">
        <v>237</v>
      </c>
      <c r="C36" s="516"/>
      <c r="D36" s="515"/>
      <c r="E36" s="516"/>
    </row>
    <row r="37" spans="1:9" ht="15.75" thickBot="1">
      <c r="B37" s="515" t="s">
        <v>78</v>
      </c>
      <c r="C37" s="516"/>
      <c r="D37" s="515"/>
      <c r="E37" s="516"/>
      <c r="G37" s="69"/>
      <c r="H37" s="69"/>
      <c r="I37" s="69"/>
    </row>
    <row r="38" spans="1:9" ht="15.75">
      <c r="B38" s="515" t="s">
        <v>84</v>
      </c>
      <c r="C38" s="516"/>
      <c r="D38" s="515"/>
      <c r="E38" s="516"/>
      <c r="G38" s="542" t="s">
        <v>213</v>
      </c>
      <c r="H38" s="542"/>
      <c r="I38" s="542"/>
    </row>
    <row r="39" spans="1:9">
      <c r="B39" s="515" t="s">
        <v>51</v>
      </c>
      <c r="C39" s="516"/>
      <c r="D39" s="515"/>
      <c r="E39" s="516"/>
    </row>
  </sheetData>
  <mergeCells count="42">
    <mergeCell ref="B38:C38"/>
    <mergeCell ref="D38:E38"/>
    <mergeCell ref="G38:I38"/>
    <mergeCell ref="B39:C39"/>
    <mergeCell ref="D39:E39"/>
    <mergeCell ref="B37:C37"/>
    <mergeCell ref="D37:E37"/>
    <mergeCell ref="B25:I25"/>
    <mergeCell ref="B26:I26"/>
    <mergeCell ref="B27:I27"/>
    <mergeCell ref="B28:I28"/>
    <mergeCell ref="B29:I29"/>
    <mergeCell ref="B30:I30"/>
    <mergeCell ref="B31:I31"/>
    <mergeCell ref="B35:C35"/>
    <mergeCell ref="D35:E35"/>
    <mergeCell ref="B36:C36"/>
    <mergeCell ref="D36:E36"/>
    <mergeCell ref="B24:I24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12:I12"/>
    <mergeCell ref="A1:I1"/>
    <mergeCell ref="A2:I2"/>
    <mergeCell ref="A3:I3"/>
    <mergeCell ref="A4:I4"/>
    <mergeCell ref="A5:I5"/>
    <mergeCell ref="A6:I6"/>
    <mergeCell ref="A7:I7"/>
    <mergeCell ref="B8:I8"/>
    <mergeCell ref="B9:I9"/>
    <mergeCell ref="B10:I10"/>
    <mergeCell ref="B11:I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4:N28"/>
  <sheetViews>
    <sheetView workbookViewId="0">
      <pane ySplit="4" topLeftCell="A5" activePane="bottomLeft" state="frozen"/>
      <selection pane="bottomLeft" activeCell="Q27" sqref="Q27"/>
    </sheetView>
  </sheetViews>
  <sheetFormatPr defaultRowHeight="15"/>
  <cols>
    <col min="4" max="4" width="12" customWidth="1"/>
    <col min="14" max="14" width="11.7109375" customWidth="1"/>
  </cols>
  <sheetData>
    <row r="4" spans="1:9">
      <c r="A4" s="70" t="s">
        <v>244</v>
      </c>
      <c r="B4" s="486" t="s">
        <v>50</v>
      </c>
      <c r="C4" s="486"/>
      <c r="D4" s="486"/>
      <c r="E4" s="70" t="s">
        <v>245</v>
      </c>
      <c r="F4" s="70" t="s">
        <v>246</v>
      </c>
      <c r="G4" s="70"/>
      <c r="H4" s="70" t="s">
        <v>156</v>
      </c>
    </row>
    <row r="5" spans="1:9">
      <c r="A5" s="70">
        <v>1</v>
      </c>
      <c r="B5" s="486" t="s">
        <v>217</v>
      </c>
      <c r="C5" s="486"/>
      <c r="D5" s="486"/>
      <c r="E5" s="74">
        <v>50</v>
      </c>
      <c r="F5" s="74">
        <v>50</v>
      </c>
      <c r="G5" s="74">
        <v>200</v>
      </c>
      <c r="H5" s="70">
        <f t="shared" ref="H5:H27" si="0">SUM(E5:G5)</f>
        <v>300</v>
      </c>
      <c r="I5" s="71">
        <v>30</v>
      </c>
    </row>
    <row r="6" spans="1:9">
      <c r="A6" s="70">
        <v>2</v>
      </c>
      <c r="B6" s="486" t="s">
        <v>218</v>
      </c>
      <c r="C6" s="486"/>
      <c r="D6" s="486"/>
      <c r="E6" s="75">
        <v>50</v>
      </c>
      <c r="F6" s="75">
        <v>50</v>
      </c>
      <c r="G6" s="75">
        <v>200</v>
      </c>
      <c r="H6" s="70">
        <f t="shared" si="0"/>
        <v>300</v>
      </c>
      <c r="I6" s="71">
        <v>30</v>
      </c>
    </row>
    <row r="7" spans="1:9">
      <c r="A7" s="70">
        <v>3</v>
      </c>
      <c r="B7" s="486" t="s">
        <v>27</v>
      </c>
      <c r="C7" s="486"/>
      <c r="D7" s="486"/>
      <c r="E7" s="75">
        <v>50</v>
      </c>
      <c r="F7" s="75">
        <v>100</v>
      </c>
      <c r="G7" s="75">
        <v>200</v>
      </c>
      <c r="H7" s="70">
        <f t="shared" si="0"/>
        <v>350</v>
      </c>
      <c r="I7" s="71">
        <v>30</v>
      </c>
    </row>
    <row r="8" spans="1:9">
      <c r="A8" s="70">
        <v>4</v>
      </c>
      <c r="B8" s="486" t="s">
        <v>219</v>
      </c>
      <c r="C8" s="486"/>
      <c r="D8" s="486"/>
      <c r="E8" s="75">
        <v>50</v>
      </c>
      <c r="F8" s="75">
        <v>50</v>
      </c>
      <c r="G8" s="75">
        <v>250</v>
      </c>
      <c r="H8" s="70">
        <f t="shared" si="0"/>
        <v>350</v>
      </c>
      <c r="I8" s="71">
        <v>30</v>
      </c>
    </row>
    <row r="9" spans="1:9">
      <c r="A9" s="70">
        <v>5</v>
      </c>
      <c r="B9" s="486" t="s">
        <v>220</v>
      </c>
      <c r="C9" s="486"/>
      <c r="D9" s="486"/>
      <c r="E9" s="75">
        <v>50</v>
      </c>
      <c r="F9" s="75">
        <v>50</v>
      </c>
      <c r="G9" s="75">
        <v>400</v>
      </c>
      <c r="H9" s="70">
        <f t="shared" si="0"/>
        <v>500</v>
      </c>
      <c r="I9" s="71">
        <v>30</v>
      </c>
    </row>
    <row r="10" spans="1:9">
      <c r="A10" s="70">
        <v>6</v>
      </c>
      <c r="B10" s="486" t="s">
        <v>221</v>
      </c>
      <c r="C10" s="486"/>
      <c r="D10" s="486"/>
      <c r="E10" s="75">
        <v>50</v>
      </c>
      <c r="F10" s="75">
        <v>50</v>
      </c>
      <c r="G10" s="75">
        <v>200</v>
      </c>
      <c r="H10" s="70">
        <f t="shared" si="0"/>
        <v>300</v>
      </c>
      <c r="I10" s="71">
        <v>30</v>
      </c>
    </row>
    <row r="11" spans="1:9">
      <c r="A11" s="70">
        <v>7</v>
      </c>
      <c r="B11" s="486" t="s">
        <v>26</v>
      </c>
      <c r="C11" s="486"/>
      <c r="D11" s="486"/>
      <c r="E11" s="75">
        <v>50</v>
      </c>
      <c r="F11" s="75">
        <v>50</v>
      </c>
      <c r="G11" s="75">
        <v>200</v>
      </c>
      <c r="H11" s="70">
        <f t="shared" si="0"/>
        <v>300</v>
      </c>
      <c r="I11" s="71">
        <v>30</v>
      </c>
    </row>
    <row r="12" spans="1:9">
      <c r="A12" s="70">
        <v>8</v>
      </c>
      <c r="B12" s="486" t="s">
        <v>222</v>
      </c>
      <c r="C12" s="486"/>
      <c r="D12" s="486"/>
      <c r="E12" s="75">
        <v>50</v>
      </c>
      <c r="F12" s="75">
        <v>50</v>
      </c>
      <c r="G12" s="75">
        <v>200</v>
      </c>
      <c r="H12" s="70">
        <f t="shared" si="0"/>
        <v>300</v>
      </c>
      <c r="I12" s="71">
        <v>30</v>
      </c>
    </row>
    <row r="13" spans="1:9">
      <c r="A13" s="77">
        <v>9</v>
      </c>
      <c r="B13" s="543" t="s">
        <v>223</v>
      </c>
      <c r="C13" s="543"/>
      <c r="D13" s="543"/>
      <c r="E13" s="74">
        <v>50</v>
      </c>
      <c r="F13" s="76"/>
      <c r="G13" s="76"/>
      <c r="H13" s="70">
        <f t="shared" si="0"/>
        <v>50</v>
      </c>
      <c r="I13" s="71">
        <v>30</v>
      </c>
    </row>
    <row r="14" spans="1:9">
      <c r="A14" s="70">
        <v>10</v>
      </c>
      <c r="B14" s="486" t="s">
        <v>28</v>
      </c>
      <c r="C14" s="486"/>
      <c r="D14" s="486"/>
      <c r="E14" s="75">
        <v>50</v>
      </c>
      <c r="F14" s="75">
        <v>50</v>
      </c>
      <c r="G14" s="75">
        <v>200</v>
      </c>
      <c r="H14" s="70">
        <f t="shared" si="0"/>
        <v>300</v>
      </c>
      <c r="I14" s="71">
        <v>30</v>
      </c>
    </row>
    <row r="15" spans="1:9">
      <c r="A15" s="70">
        <v>11</v>
      </c>
      <c r="B15" s="486" t="s">
        <v>224</v>
      </c>
      <c r="C15" s="486"/>
      <c r="D15" s="486"/>
      <c r="E15" s="78">
        <v>50</v>
      </c>
      <c r="F15" s="78">
        <v>50</v>
      </c>
      <c r="G15" s="78">
        <v>200</v>
      </c>
      <c r="H15" s="70">
        <f t="shared" si="0"/>
        <v>300</v>
      </c>
      <c r="I15" s="71">
        <v>30</v>
      </c>
    </row>
    <row r="16" spans="1:9">
      <c r="A16" s="70">
        <v>12</v>
      </c>
      <c r="B16" s="486" t="s">
        <v>225</v>
      </c>
      <c r="C16" s="486"/>
      <c r="D16" s="486"/>
      <c r="E16" s="75">
        <v>50</v>
      </c>
      <c r="F16" s="75">
        <v>50</v>
      </c>
      <c r="G16" s="75">
        <v>200</v>
      </c>
      <c r="H16" s="70">
        <f t="shared" si="0"/>
        <v>300</v>
      </c>
      <c r="I16" s="71">
        <v>30</v>
      </c>
    </row>
    <row r="17" spans="1:14">
      <c r="A17" s="70">
        <v>13</v>
      </c>
      <c r="B17" s="486" t="s">
        <v>226</v>
      </c>
      <c r="C17" s="486"/>
      <c r="D17" s="486"/>
      <c r="E17" s="74">
        <v>50</v>
      </c>
      <c r="F17" s="74">
        <v>50</v>
      </c>
      <c r="G17" s="74"/>
      <c r="H17" s="70">
        <f t="shared" si="0"/>
        <v>100</v>
      </c>
      <c r="I17" s="71">
        <v>30</v>
      </c>
    </row>
    <row r="18" spans="1:14">
      <c r="A18" s="70">
        <v>14</v>
      </c>
      <c r="B18" s="486" t="s">
        <v>227</v>
      </c>
      <c r="C18" s="486"/>
      <c r="D18" s="486"/>
      <c r="E18" s="75">
        <v>50</v>
      </c>
      <c r="F18" s="75">
        <v>50</v>
      </c>
      <c r="G18" s="75">
        <v>200</v>
      </c>
      <c r="H18" s="70">
        <f t="shared" si="0"/>
        <v>300</v>
      </c>
      <c r="I18" s="71">
        <v>30</v>
      </c>
    </row>
    <row r="19" spans="1:14">
      <c r="A19" s="70">
        <v>15</v>
      </c>
      <c r="B19" s="486" t="s">
        <v>228</v>
      </c>
      <c r="C19" s="486"/>
      <c r="D19" s="486"/>
      <c r="E19" s="75">
        <v>50</v>
      </c>
      <c r="F19" s="75">
        <v>50</v>
      </c>
      <c r="G19" s="75">
        <v>200</v>
      </c>
      <c r="H19" s="70">
        <f t="shared" si="0"/>
        <v>300</v>
      </c>
      <c r="I19" s="71"/>
      <c r="L19">
        <v>150</v>
      </c>
    </row>
    <row r="20" spans="1:14">
      <c r="A20" s="70">
        <v>16</v>
      </c>
      <c r="B20" s="486" t="s">
        <v>229</v>
      </c>
      <c r="C20" s="486"/>
      <c r="D20" s="486"/>
      <c r="E20" s="75">
        <v>50</v>
      </c>
      <c r="F20" s="75">
        <v>50</v>
      </c>
      <c r="G20" s="75">
        <v>200</v>
      </c>
      <c r="H20" s="70">
        <f t="shared" si="0"/>
        <v>300</v>
      </c>
      <c r="I20" s="71">
        <v>30</v>
      </c>
      <c r="L20">
        <v>30</v>
      </c>
      <c r="M20">
        <f>+L19+L20</f>
        <v>180</v>
      </c>
      <c r="N20">
        <f>750-180</f>
        <v>570</v>
      </c>
    </row>
    <row r="21" spans="1:14">
      <c r="A21" s="70">
        <v>17</v>
      </c>
      <c r="B21" s="486" t="s">
        <v>230</v>
      </c>
      <c r="C21" s="486"/>
      <c r="D21" s="486"/>
      <c r="E21" s="75">
        <v>50</v>
      </c>
      <c r="F21" s="75">
        <v>241</v>
      </c>
      <c r="G21" s="75">
        <v>200</v>
      </c>
      <c r="H21" s="70">
        <f t="shared" si="0"/>
        <v>491</v>
      </c>
      <c r="I21" s="71">
        <v>30</v>
      </c>
    </row>
    <row r="22" spans="1:14">
      <c r="A22" s="70">
        <v>18</v>
      </c>
      <c r="B22" s="486" t="s">
        <v>231</v>
      </c>
      <c r="C22" s="486"/>
      <c r="D22" s="486"/>
      <c r="E22" s="75">
        <v>50</v>
      </c>
      <c r="F22" s="75">
        <v>50</v>
      </c>
      <c r="G22" s="75">
        <v>200</v>
      </c>
      <c r="H22" s="70">
        <f t="shared" si="0"/>
        <v>300</v>
      </c>
      <c r="I22" s="71">
        <v>30</v>
      </c>
    </row>
    <row r="23" spans="1:14">
      <c r="A23" s="70">
        <v>19</v>
      </c>
      <c r="B23" s="486" t="s">
        <v>232</v>
      </c>
      <c r="C23" s="486"/>
      <c r="D23" s="486"/>
      <c r="E23" s="75">
        <v>50</v>
      </c>
      <c r="F23" s="75">
        <v>50</v>
      </c>
      <c r="G23" s="80">
        <v>200</v>
      </c>
      <c r="H23" s="70">
        <f t="shared" si="0"/>
        <v>300</v>
      </c>
      <c r="I23" s="71">
        <v>30</v>
      </c>
    </row>
    <row r="24" spans="1:14">
      <c r="A24" s="70">
        <v>20</v>
      </c>
      <c r="B24" s="486" t="s">
        <v>233</v>
      </c>
      <c r="C24" s="486"/>
      <c r="D24" s="486"/>
      <c r="E24" s="75">
        <v>50</v>
      </c>
      <c r="F24" s="75">
        <v>50</v>
      </c>
      <c r="G24" s="75">
        <v>200</v>
      </c>
      <c r="H24" s="70">
        <f t="shared" si="0"/>
        <v>300</v>
      </c>
      <c r="I24" s="71">
        <v>30</v>
      </c>
    </row>
    <row r="25" spans="1:14">
      <c r="A25" s="70">
        <v>21</v>
      </c>
      <c r="B25" s="486" t="s">
        <v>234</v>
      </c>
      <c r="C25" s="486"/>
      <c r="D25" s="486"/>
      <c r="E25" s="75">
        <v>50</v>
      </c>
      <c r="F25" s="75">
        <v>50</v>
      </c>
      <c r="G25" s="75">
        <v>200</v>
      </c>
      <c r="H25" s="70">
        <f t="shared" si="0"/>
        <v>300</v>
      </c>
      <c r="I25" s="71">
        <v>30</v>
      </c>
    </row>
    <row r="26" spans="1:14">
      <c r="A26" s="70">
        <v>22</v>
      </c>
      <c r="B26" s="486" t="s">
        <v>24</v>
      </c>
      <c r="C26" s="486"/>
      <c r="D26" s="486"/>
      <c r="E26" s="79">
        <v>50</v>
      </c>
      <c r="F26" s="79">
        <v>50</v>
      </c>
      <c r="G26" s="79"/>
      <c r="H26" s="70">
        <f t="shared" si="0"/>
        <v>100</v>
      </c>
      <c r="I26" s="71">
        <v>30</v>
      </c>
    </row>
    <row r="27" spans="1:14">
      <c r="A27" s="70">
        <v>23</v>
      </c>
      <c r="B27" s="486" t="s">
        <v>235</v>
      </c>
      <c r="C27" s="486"/>
      <c r="D27" s="486"/>
      <c r="E27" s="75">
        <v>50</v>
      </c>
      <c r="F27" s="75">
        <v>50</v>
      </c>
      <c r="G27" s="75">
        <v>200</v>
      </c>
      <c r="H27" s="70">
        <f t="shared" si="0"/>
        <v>300</v>
      </c>
      <c r="I27" s="71">
        <v>30</v>
      </c>
    </row>
    <row r="28" spans="1:14">
      <c r="A28" s="70"/>
      <c r="B28" s="487" t="s">
        <v>156</v>
      </c>
      <c r="C28" s="488"/>
      <c r="D28" s="489"/>
      <c r="E28" s="75">
        <f>SUM(E5:E27)</f>
        <v>1150</v>
      </c>
      <c r="F28" s="75">
        <f>SUM(F5:F27)</f>
        <v>1341</v>
      </c>
      <c r="G28" s="75">
        <f>SUM(G5:G27)</f>
        <v>4250</v>
      </c>
      <c r="H28" s="70">
        <f>SUM(H5:H27)</f>
        <v>6741</v>
      </c>
      <c r="I28" s="71">
        <f>SUM(I5:I27)</f>
        <v>660</v>
      </c>
    </row>
  </sheetData>
  <mergeCells count="25">
    <mergeCell ref="B21:D21"/>
    <mergeCell ref="B22:D22"/>
    <mergeCell ref="B11:D11"/>
    <mergeCell ref="B12:D12"/>
    <mergeCell ref="B13:D13"/>
    <mergeCell ref="B14:D14"/>
    <mergeCell ref="B19:D19"/>
    <mergeCell ref="B20:D20"/>
    <mergeCell ref="B18:D18"/>
    <mergeCell ref="B10:D10"/>
    <mergeCell ref="B4:D4"/>
    <mergeCell ref="B15:D15"/>
    <mergeCell ref="B16:D16"/>
    <mergeCell ref="B17:D17"/>
    <mergeCell ref="B5:D5"/>
    <mergeCell ref="B6:D6"/>
    <mergeCell ref="B7:D7"/>
    <mergeCell ref="B8:D8"/>
    <mergeCell ref="B9:D9"/>
    <mergeCell ref="B28:D28"/>
    <mergeCell ref="B23:D23"/>
    <mergeCell ref="B24:D24"/>
    <mergeCell ref="B25:D25"/>
    <mergeCell ref="B26:D26"/>
    <mergeCell ref="B27:D27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F44"/>
  <sheetViews>
    <sheetView workbookViewId="0">
      <selection activeCell="H10" sqref="H10"/>
    </sheetView>
  </sheetViews>
  <sheetFormatPr defaultRowHeight="15"/>
  <cols>
    <col min="1" max="1" width="7.140625" customWidth="1"/>
    <col min="2" max="2" width="25.7109375" customWidth="1"/>
    <col min="3" max="3" width="12.42578125" customWidth="1"/>
    <col min="4" max="4" width="11" customWidth="1"/>
    <col min="5" max="5" width="10.42578125" customWidth="1"/>
    <col min="6" max="6" width="28" customWidth="1"/>
  </cols>
  <sheetData>
    <row r="1" spans="1:6" ht="31.5" customHeight="1">
      <c r="A1" s="544" t="s">
        <v>251</v>
      </c>
      <c r="B1" s="544"/>
      <c r="C1" s="544"/>
      <c r="D1" s="544"/>
      <c r="E1" s="544"/>
      <c r="F1" s="544"/>
    </row>
    <row r="2" spans="1:6" ht="21.75" customHeight="1">
      <c r="A2" s="474" t="s">
        <v>252</v>
      </c>
      <c r="B2" s="474"/>
      <c r="C2" s="474"/>
      <c r="D2" s="474"/>
      <c r="E2" s="474"/>
      <c r="F2" s="474"/>
    </row>
    <row r="3" spans="1:6" ht="21" customHeight="1">
      <c r="A3" s="474" t="s">
        <v>253</v>
      </c>
      <c r="B3" s="474"/>
      <c r="C3" s="474"/>
      <c r="D3" s="474"/>
      <c r="E3" s="474"/>
      <c r="F3" s="474"/>
    </row>
    <row r="4" spans="1:6">
      <c r="A4" s="84"/>
      <c r="B4" s="84"/>
      <c r="C4" s="84"/>
      <c r="D4" s="84"/>
      <c r="E4" s="84"/>
      <c r="F4" s="84"/>
    </row>
    <row r="5" spans="1:6" ht="50.25" customHeight="1">
      <c r="A5" s="86" t="s">
        <v>254</v>
      </c>
      <c r="B5" s="86" t="s">
        <v>255</v>
      </c>
      <c r="C5" s="86" t="s">
        <v>256</v>
      </c>
      <c r="D5" s="86" t="s">
        <v>257</v>
      </c>
      <c r="E5" s="86" t="s">
        <v>258</v>
      </c>
      <c r="F5" s="86" t="s">
        <v>206</v>
      </c>
    </row>
    <row r="6" spans="1:6" ht="33.75" customHeight="1">
      <c r="A6" s="8" t="s">
        <v>9</v>
      </c>
      <c r="B6" s="49" t="s">
        <v>262</v>
      </c>
      <c r="C6" s="1"/>
      <c r="D6" s="1"/>
      <c r="E6" s="1"/>
      <c r="F6" s="1"/>
    </row>
    <row r="7" spans="1:6" ht="33.75" customHeight="1">
      <c r="A7" s="8" t="s">
        <v>10</v>
      </c>
      <c r="B7" s="48" t="s">
        <v>52</v>
      </c>
      <c r="C7" s="1"/>
      <c r="D7" s="1"/>
      <c r="E7" s="1"/>
      <c r="F7" s="1"/>
    </row>
    <row r="8" spans="1:6" ht="33.75" customHeight="1">
      <c r="A8" s="8" t="s">
        <v>11</v>
      </c>
      <c r="B8" s="48" t="s">
        <v>53</v>
      </c>
      <c r="C8" s="1"/>
      <c r="D8" s="1"/>
      <c r="E8" s="1"/>
      <c r="F8" s="1"/>
    </row>
    <row r="9" spans="1:6" ht="33.75" customHeight="1">
      <c r="A9" s="8" t="s">
        <v>12</v>
      </c>
      <c r="B9" s="48" t="s">
        <v>54</v>
      </c>
      <c r="C9" s="1"/>
      <c r="D9" s="1"/>
      <c r="E9" s="1"/>
      <c r="F9" s="1"/>
    </row>
    <row r="10" spans="1:6" ht="33.75" customHeight="1">
      <c r="A10" s="8" t="s">
        <v>13</v>
      </c>
      <c r="B10" s="48" t="s">
        <v>55</v>
      </c>
      <c r="C10" s="1"/>
      <c r="D10" s="1"/>
      <c r="E10" s="1"/>
      <c r="F10" s="1"/>
    </row>
    <row r="11" spans="1:6" ht="33.75" customHeight="1">
      <c r="A11" s="8" t="s">
        <v>14</v>
      </c>
      <c r="B11" s="48" t="s">
        <v>56</v>
      </c>
      <c r="C11" s="1"/>
      <c r="D11" s="1"/>
      <c r="E11" s="1"/>
      <c r="F11" s="1"/>
    </row>
    <row r="12" spans="1:6" ht="33.75" customHeight="1">
      <c r="A12" s="8" t="s">
        <v>15</v>
      </c>
      <c r="B12" s="48" t="s">
        <v>79</v>
      </c>
      <c r="C12" s="1"/>
      <c r="D12" s="1"/>
      <c r="E12" s="1"/>
      <c r="F12" s="1"/>
    </row>
    <row r="13" spans="1:6" ht="33.75" customHeight="1">
      <c r="A13" s="8" t="s">
        <v>16</v>
      </c>
      <c r="B13" s="48" t="s">
        <v>57</v>
      </c>
      <c r="C13" s="1"/>
      <c r="D13" s="1"/>
      <c r="E13" s="1"/>
      <c r="F13" s="1"/>
    </row>
    <row r="14" spans="1:6" ht="33.75" customHeight="1">
      <c r="A14" s="8" t="s">
        <v>17</v>
      </c>
      <c r="B14" s="48" t="s">
        <v>95</v>
      </c>
      <c r="C14" s="1"/>
      <c r="D14" s="1"/>
      <c r="E14" s="1"/>
      <c r="F14" s="1"/>
    </row>
    <row r="15" spans="1:6" ht="33.75" customHeight="1">
      <c r="A15" s="8" t="s">
        <v>18</v>
      </c>
      <c r="B15" s="48" t="s">
        <v>83</v>
      </c>
      <c r="C15" s="1"/>
      <c r="D15" s="1"/>
      <c r="E15" s="1"/>
      <c r="F15" s="1"/>
    </row>
    <row r="16" spans="1: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spans="1:6" ht="12" customHeight="1"/>
    <row r="34" spans="1:6" ht="12" customHeight="1"/>
    <row r="35" spans="1:6" ht="12" customHeight="1"/>
    <row r="36" spans="1:6" ht="12" customHeight="1"/>
    <row r="37" spans="1:6" ht="12" customHeight="1">
      <c r="A37" s="447" t="s">
        <v>209</v>
      </c>
      <c r="B37" s="447"/>
      <c r="F37" s="85" t="s">
        <v>261</v>
      </c>
    </row>
    <row r="38" spans="1:6" ht="12" customHeight="1">
      <c r="A38" s="447" t="s">
        <v>259</v>
      </c>
      <c r="B38" s="447"/>
      <c r="F38" s="85" t="s">
        <v>260</v>
      </c>
    </row>
    <row r="39" spans="1:6" ht="12" customHeight="1"/>
    <row r="40" spans="1:6" ht="12" customHeight="1"/>
    <row r="41" spans="1:6" ht="12" customHeight="1"/>
    <row r="42" spans="1:6" ht="12" customHeight="1"/>
    <row r="43" spans="1:6" ht="12" customHeight="1"/>
    <row r="44" spans="1:6" ht="12" customHeight="1"/>
  </sheetData>
  <mergeCells count="5">
    <mergeCell ref="A1:F1"/>
    <mergeCell ref="A2:F2"/>
    <mergeCell ref="A3:F3"/>
    <mergeCell ref="A38:B38"/>
    <mergeCell ref="A37:B37"/>
  </mergeCells>
  <pageMargins left="0.51" right="0.19" top="0.35" bottom="0.32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0"/>
  <sheetViews>
    <sheetView zoomScale="70" zoomScaleNormal="70" workbookViewId="0">
      <selection activeCell="K9" sqref="K9"/>
    </sheetView>
  </sheetViews>
  <sheetFormatPr defaultRowHeight="15"/>
  <cols>
    <col min="1" max="1" width="6.7109375" customWidth="1"/>
    <col min="2" max="2" width="16.7109375" customWidth="1"/>
    <col min="3" max="3" width="24.5703125" customWidth="1"/>
    <col min="4" max="4" width="21" customWidth="1"/>
    <col min="5" max="5" width="18.85546875" customWidth="1"/>
    <col min="6" max="6" width="16.140625" customWidth="1"/>
    <col min="7" max="8" width="16" customWidth="1"/>
    <col min="9" max="9" width="19.7109375" customWidth="1"/>
  </cols>
  <sheetData>
    <row r="1" spans="1:12" ht="37.5" customHeight="1">
      <c r="A1" s="545" t="s">
        <v>251</v>
      </c>
      <c r="B1" s="545"/>
      <c r="C1" s="545"/>
      <c r="D1" s="545"/>
      <c r="E1" s="545"/>
      <c r="F1" s="545"/>
      <c r="G1" s="545"/>
      <c r="H1" s="545"/>
      <c r="I1" s="545"/>
    </row>
    <row r="2" spans="1:12" ht="29.25" customHeight="1">
      <c r="A2" s="546" t="s">
        <v>263</v>
      </c>
      <c r="B2" s="546"/>
      <c r="C2" s="546"/>
      <c r="D2" s="546"/>
      <c r="E2" s="546"/>
      <c r="F2" s="546"/>
      <c r="G2" s="546"/>
      <c r="H2" s="546"/>
      <c r="I2" s="546"/>
    </row>
    <row r="3" spans="1:12" ht="23.25">
      <c r="A3" s="546" t="s">
        <v>264</v>
      </c>
      <c r="B3" s="546"/>
      <c r="C3" s="546"/>
      <c r="D3" s="546"/>
      <c r="E3" s="546"/>
      <c r="F3" s="546"/>
      <c r="G3" s="546"/>
      <c r="H3" s="546"/>
      <c r="I3" s="546"/>
    </row>
    <row r="4" spans="1:12" ht="22.5" customHeight="1">
      <c r="G4" s="88" t="s">
        <v>280</v>
      </c>
      <c r="H4" s="491" t="s">
        <v>282</v>
      </c>
      <c r="I4" s="491"/>
    </row>
    <row r="5" spans="1:12" s="87" customFormat="1" ht="45.75" customHeight="1">
      <c r="A5" s="89" t="s">
        <v>244</v>
      </c>
      <c r="B5" s="93" t="s">
        <v>189</v>
      </c>
      <c r="C5" s="93" t="s">
        <v>190</v>
      </c>
      <c r="D5" s="93" t="s">
        <v>265</v>
      </c>
      <c r="E5" s="89" t="s">
        <v>266</v>
      </c>
      <c r="F5" s="93" t="s">
        <v>267</v>
      </c>
      <c r="G5" s="549" t="s">
        <v>279</v>
      </c>
      <c r="H5" s="550"/>
      <c r="I5" s="93" t="s">
        <v>206</v>
      </c>
    </row>
    <row r="6" spans="1:12" ht="39" customHeight="1">
      <c r="A6" s="6" t="s">
        <v>9</v>
      </c>
      <c r="B6" s="547" t="s">
        <v>274</v>
      </c>
      <c r="C6" s="94" t="s">
        <v>268</v>
      </c>
      <c r="D6" s="94">
        <v>70058</v>
      </c>
      <c r="E6" s="94">
        <v>57429</v>
      </c>
      <c r="F6" s="94">
        <f>+D6-E6</f>
        <v>12629</v>
      </c>
      <c r="G6" s="551"/>
      <c r="H6" s="552"/>
      <c r="I6" s="92"/>
    </row>
    <row r="7" spans="1:12" ht="39" customHeight="1">
      <c r="A7" s="6" t="s">
        <v>10</v>
      </c>
      <c r="B7" s="553"/>
      <c r="C7" s="94" t="s">
        <v>269</v>
      </c>
      <c r="D7" s="95">
        <v>11608</v>
      </c>
      <c r="E7" s="94">
        <v>9629</v>
      </c>
      <c r="F7" s="94">
        <f t="shared" ref="F7:F19" si="0">+D7-E7</f>
        <v>1979</v>
      </c>
      <c r="G7" s="483"/>
      <c r="H7" s="485"/>
      <c r="I7" s="92"/>
      <c r="L7">
        <f>1500+1600+1300+1050+500</f>
        <v>5950</v>
      </c>
    </row>
    <row r="8" spans="1:12" ht="39" customHeight="1">
      <c r="A8" s="6" t="s">
        <v>11</v>
      </c>
      <c r="B8" s="553"/>
      <c r="C8" s="94" t="s">
        <v>272</v>
      </c>
      <c r="D8" s="94">
        <v>48563</v>
      </c>
      <c r="E8" s="94">
        <v>40100</v>
      </c>
      <c r="F8" s="94">
        <f t="shared" si="0"/>
        <v>8463</v>
      </c>
      <c r="G8" s="483"/>
      <c r="H8" s="485"/>
      <c r="I8" s="92"/>
      <c r="L8">
        <f>1000+1350+1163+800+150</f>
        <v>4463</v>
      </c>
    </row>
    <row r="9" spans="1:12" ht="39" customHeight="1">
      <c r="A9" s="6"/>
      <c r="B9" s="554"/>
      <c r="C9" s="94"/>
      <c r="D9" s="94"/>
      <c r="E9" s="94"/>
      <c r="F9" s="94"/>
      <c r="G9" s="483"/>
      <c r="H9" s="485"/>
      <c r="I9" s="92"/>
    </row>
    <row r="10" spans="1:12" ht="39" customHeight="1">
      <c r="A10" s="6" t="s">
        <v>12</v>
      </c>
      <c r="B10" s="547" t="s">
        <v>275</v>
      </c>
      <c r="C10" s="94">
        <v>2610</v>
      </c>
      <c r="D10" s="94">
        <v>1020</v>
      </c>
      <c r="E10" s="94">
        <v>840</v>
      </c>
      <c r="F10" s="94">
        <f t="shared" si="0"/>
        <v>180</v>
      </c>
      <c r="G10" s="483"/>
      <c r="H10" s="485"/>
      <c r="I10" s="92"/>
      <c r="L10">
        <f>+L7+L8</f>
        <v>10413</v>
      </c>
    </row>
    <row r="11" spans="1:12" ht="39" customHeight="1">
      <c r="A11" s="6" t="s">
        <v>13</v>
      </c>
      <c r="B11" s="548"/>
      <c r="C11" s="94">
        <v>2531</v>
      </c>
      <c r="D11" s="94">
        <v>2238</v>
      </c>
      <c r="E11" s="94">
        <v>2230</v>
      </c>
      <c r="F11" s="94">
        <f t="shared" si="0"/>
        <v>8</v>
      </c>
      <c r="G11" s="483"/>
      <c r="H11" s="485"/>
      <c r="I11" s="92"/>
    </row>
    <row r="12" spans="1:12" ht="39" customHeight="1">
      <c r="A12" s="6" t="s">
        <v>14</v>
      </c>
      <c r="B12" s="547" t="s">
        <v>276</v>
      </c>
      <c r="C12" s="94" t="s">
        <v>270</v>
      </c>
      <c r="D12" s="94">
        <v>5700</v>
      </c>
      <c r="E12" s="547">
        <v>10662</v>
      </c>
      <c r="F12" s="547">
        <f>+(D12+D13)-E12</f>
        <v>938</v>
      </c>
      <c r="G12" s="483"/>
      <c r="H12" s="485"/>
      <c r="I12" s="92"/>
    </row>
    <row r="13" spans="1:12" ht="39" customHeight="1">
      <c r="A13" s="6"/>
      <c r="B13" s="554"/>
      <c r="C13" s="94" t="s">
        <v>281</v>
      </c>
      <c r="D13" s="94">
        <v>5900</v>
      </c>
      <c r="E13" s="554"/>
      <c r="F13" s="554"/>
      <c r="G13" s="483"/>
      <c r="H13" s="485"/>
      <c r="I13" s="92"/>
      <c r="L13">
        <v>2000</v>
      </c>
    </row>
    <row r="14" spans="1:12" ht="39" customHeight="1">
      <c r="A14" s="6"/>
      <c r="B14" s="547" t="s">
        <v>277</v>
      </c>
      <c r="C14" s="94" t="s">
        <v>283</v>
      </c>
      <c r="D14" s="96">
        <f>200+400</f>
        <v>600</v>
      </c>
      <c r="E14" s="547">
        <v>11660</v>
      </c>
      <c r="F14" s="547">
        <f>+(D14+D15+D16)-11660</f>
        <v>2420</v>
      </c>
      <c r="G14" s="90"/>
      <c r="H14" s="91"/>
      <c r="I14" s="92"/>
    </row>
    <row r="15" spans="1:12" ht="39" customHeight="1">
      <c r="A15" s="6" t="s">
        <v>15</v>
      </c>
      <c r="B15" s="553"/>
      <c r="C15" s="94" t="s">
        <v>271</v>
      </c>
      <c r="D15" s="96">
        <f>1000+900+700+950+800+800+600+500+300+200+60+20</f>
        <v>6830</v>
      </c>
      <c r="E15" s="553"/>
      <c r="F15" s="553"/>
      <c r="G15" s="483"/>
      <c r="H15" s="485"/>
      <c r="I15" s="92"/>
      <c r="L15">
        <v>6805</v>
      </c>
    </row>
    <row r="16" spans="1:12" ht="39" customHeight="1">
      <c r="A16" s="6" t="s">
        <v>16</v>
      </c>
      <c r="B16" s="554"/>
      <c r="C16" s="94" t="s">
        <v>273</v>
      </c>
      <c r="D16" s="96">
        <f>1050+1000+1000+900+800+300+100+600+500+400</f>
        <v>6650</v>
      </c>
      <c r="E16" s="554"/>
      <c r="F16" s="554"/>
      <c r="G16" s="483"/>
      <c r="H16" s="485"/>
      <c r="I16" s="92"/>
      <c r="L16">
        <v>4910</v>
      </c>
    </row>
    <row r="17" spans="1:11" ht="39" customHeight="1">
      <c r="A17" s="6" t="s">
        <v>17</v>
      </c>
      <c r="B17" s="547" t="s">
        <v>278</v>
      </c>
      <c r="C17" s="94">
        <v>6587</v>
      </c>
      <c r="D17" s="94">
        <f>1200+1300+1100+1400+1100+500+900+600+440+200+560</f>
        <v>9300</v>
      </c>
      <c r="E17" s="94">
        <v>8780</v>
      </c>
      <c r="F17" s="94">
        <f t="shared" si="0"/>
        <v>520</v>
      </c>
      <c r="G17" s="483"/>
      <c r="H17" s="485"/>
      <c r="I17" s="92"/>
      <c r="J17">
        <v>11660</v>
      </c>
    </row>
    <row r="18" spans="1:11" ht="39" customHeight="1">
      <c r="A18" s="6" t="s">
        <v>18</v>
      </c>
      <c r="B18" s="555"/>
      <c r="C18" s="94">
        <v>6586</v>
      </c>
      <c r="D18" s="94">
        <f>1355+1350+1350+1350+1325+1325+1400+1200+1100+1100+500+890+1000+450+650+600+200+610+795+160</f>
        <v>18710</v>
      </c>
      <c r="E18" s="94">
        <v>16600</v>
      </c>
      <c r="F18" s="94">
        <f t="shared" si="0"/>
        <v>2110</v>
      </c>
      <c r="G18" s="483"/>
      <c r="H18" s="485"/>
      <c r="I18" s="92"/>
      <c r="K18">
        <f>+E17+E18+E19+795+560+610+755</f>
        <v>36160</v>
      </c>
    </row>
    <row r="19" spans="1:11" ht="39" customHeight="1">
      <c r="A19" s="6" t="s">
        <v>19</v>
      </c>
      <c r="B19" s="548"/>
      <c r="C19" s="94">
        <v>6585</v>
      </c>
      <c r="D19" s="94">
        <f>1300+1350+1325+1200+700+420+1000+600+550+200+755</f>
        <v>9400</v>
      </c>
      <c r="E19" s="94">
        <v>8060</v>
      </c>
      <c r="F19" s="94">
        <f t="shared" si="0"/>
        <v>1340</v>
      </c>
      <c r="G19" s="483"/>
      <c r="H19" s="485"/>
      <c r="I19" s="92"/>
    </row>
    <row r="20" spans="1:11" ht="30.75" customHeight="1"/>
  </sheetData>
  <mergeCells count="27">
    <mergeCell ref="G17:H17"/>
    <mergeCell ref="G18:H18"/>
    <mergeCell ref="G19:H19"/>
    <mergeCell ref="H4:I4"/>
    <mergeCell ref="B17:B19"/>
    <mergeCell ref="G12:H12"/>
    <mergeCell ref="G15:H15"/>
    <mergeCell ref="G16:H16"/>
    <mergeCell ref="E12:E13"/>
    <mergeCell ref="F12:F13"/>
    <mergeCell ref="B12:B13"/>
    <mergeCell ref="G13:H13"/>
    <mergeCell ref="B14:B16"/>
    <mergeCell ref="E14:E16"/>
    <mergeCell ref="F14:F16"/>
    <mergeCell ref="A1:I1"/>
    <mergeCell ref="A2:I2"/>
    <mergeCell ref="A3:I3"/>
    <mergeCell ref="B10:B11"/>
    <mergeCell ref="G5:H5"/>
    <mergeCell ref="G6:H6"/>
    <mergeCell ref="G7:H7"/>
    <mergeCell ref="G8:H8"/>
    <mergeCell ref="G10:H10"/>
    <mergeCell ref="G11:H11"/>
    <mergeCell ref="B6:B9"/>
    <mergeCell ref="G9:H9"/>
  </mergeCells>
  <pageMargins left="0.49" right="0.19" top="0.2" bottom="0.2" header="0.21" footer="0.2"/>
  <pageSetup paperSize="9" scale="90" orientation="landscape" verticalDpi="0" r:id="rId1"/>
  <rowBreaks count="1" manualBreakCount="1">
    <brk id="19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H41"/>
  <sheetViews>
    <sheetView workbookViewId="0">
      <selection activeCell="H41" sqref="H41"/>
    </sheetView>
  </sheetViews>
  <sheetFormatPr defaultRowHeight="15"/>
  <cols>
    <col min="1" max="1" width="7.42578125" customWidth="1"/>
    <col min="2" max="2" width="59.7109375" customWidth="1"/>
    <col min="3" max="3" width="11.5703125" customWidth="1"/>
    <col min="4" max="5" width="11" customWidth="1"/>
    <col min="6" max="6" width="9.85546875" customWidth="1"/>
  </cols>
  <sheetData>
    <row r="1" spans="1:8" ht="23.25">
      <c r="A1" s="473" t="s">
        <v>0</v>
      </c>
      <c r="B1" s="473"/>
      <c r="C1" s="473"/>
      <c r="D1" s="473"/>
      <c r="E1" s="473"/>
      <c r="F1" s="473"/>
      <c r="G1" s="153"/>
      <c r="H1" s="153"/>
    </row>
    <row r="2" spans="1:8" ht="18.75">
      <c r="A2" s="474" t="s">
        <v>405</v>
      </c>
      <c r="B2" s="474"/>
      <c r="C2" s="474"/>
      <c r="D2" s="474"/>
      <c r="E2" s="474"/>
      <c r="F2" s="474"/>
      <c r="G2" s="152"/>
      <c r="H2" s="152"/>
    </row>
    <row r="3" spans="1:8">
      <c r="A3" s="556" t="s">
        <v>408</v>
      </c>
      <c r="B3" s="556"/>
      <c r="D3" s="155" t="s">
        <v>406</v>
      </c>
      <c r="E3" s="447"/>
      <c r="F3" s="447"/>
      <c r="G3" s="447"/>
    </row>
    <row r="4" spans="1:8">
      <c r="A4" s="556" t="s">
        <v>407</v>
      </c>
      <c r="B4" s="556"/>
    </row>
    <row r="5" spans="1:8" ht="11.25" customHeight="1">
      <c r="A5" s="151"/>
      <c r="B5" s="151"/>
    </row>
    <row r="6" spans="1:8" ht="33.75" customHeight="1">
      <c r="A6" s="149" t="s">
        <v>404</v>
      </c>
      <c r="B6" s="149" t="s">
        <v>409</v>
      </c>
      <c r="C6" s="149" t="s">
        <v>410</v>
      </c>
      <c r="D6" s="149" t="s">
        <v>411</v>
      </c>
      <c r="E6" s="149" t="s">
        <v>412</v>
      </c>
      <c r="F6" s="149" t="s">
        <v>105</v>
      </c>
    </row>
    <row r="7" spans="1:8" ht="25.5" customHeight="1">
      <c r="A7" s="8"/>
      <c r="B7" s="1"/>
      <c r="C7" s="154"/>
      <c r="D7" s="154"/>
      <c r="E7" s="1"/>
      <c r="F7" s="1"/>
    </row>
    <row r="8" spans="1:8" ht="25.5" customHeight="1">
      <c r="A8" s="8"/>
      <c r="B8" s="1"/>
      <c r="C8" s="154"/>
      <c r="D8" s="154"/>
      <c r="E8" s="1"/>
      <c r="F8" s="1"/>
    </row>
    <row r="9" spans="1:8" ht="25.5" customHeight="1">
      <c r="A9" s="8"/>
      <c r="B9" s="1"/>
      <c r="C9" s="154"/>
      <c r="D9" s="154"/>
      <c r="E9" s="1"/>
      <c r="F9" s="1"/>
    </row>
    <row r="10" spans="1:8" ht="25.5" customHeight="1">
      <c r="A10" s="8"/>
      <c r="B10" s="1"/>
      <c r="C10" s="154"/>
      <c r="D10" s="154"/>
      <c r="E10" s="1"/>
      <c r="F10" s="1"/>
    </row>
    <row r="11" spans="1:8" ht="25.5" customHeight="1">
      <c r="A11" s="8"/>
      <c r="B11" s="1"/>
      <c r="C11" s="154"/>
      <c r="D11" s="154"/>
      <c r="E11" s="1"/>
      <c r="F11" s="1"/>
    </row>
    <row r="12" spans="1:8" ht="25.5" customHeight="1">
      <c r="A12" s="8"/>
      <c r="B12" s="1"/>
      <c r="C12" s="154"/>
      <c r="D12" s="154"/>
      <c r="E12" s="1"/>
      <c r="F12" s="1"/>
    </row>
    <row r="13" spans="1:8" ht="25.5" customHeight="1">
      <c r="A13" s="8"/>
      <c r="B13" s="1"/>
      <c r="C13" s="154"/>
      <c r="D13" s="154"/>
      <c r="E13" s="1"/>
      <c r="F13" s="1"/>
    </row>
    <row r="14" spans="1:8" ht="25.5" customHeight="1">
      <c r="A14" s="8"/>
      <c r="B14" s="1"/>
      <c r="C14" s="154"/>
      <c r="D14" s="154"/>
      <c r="E14" s="1"/>
      <c r="F14" s="1"/>
    </row>
    <row r="15" spans="1:8" ht="25.5" customHeight="1">
      <c r="A15" s="8"/>
      <c r="B15" s="1"/>
      <c r="C15" s="154"/>
      <c r="D15" s="154"/>
      <c r="E15" s="1"/>
      <c r="F15" s="1"/>
    </row>
    <row r="16" spans="1:8" ht="25.5" customHeight="1">
      <c r="A16" s="8"/>
      <c r="B16" s="1"/>
      <c r="C16" s="154"/>
      <c r="D16" s="154"/>
      <c r="E16" s="1"/>
      <c r="F16" s="1"/>
    </row>
    <row r="17" spans="1:6" ht="25.5" customHeight="1">
      <c r="A17" s="8"/>
      <c r="B17" s="1"/>
      <c r="C17" s="154"/>
      <c r="D17" s="154"/>
      <c r="E17" s="1"/>
      <c r="F17" s="1"/>
    </row>
    <row r="18" spans="1:6" ht="25.5" customHeight="1">
      <c r="A18" s="8"/>
      <c r="B18" s="1"/>
      <c r="C18" s="154"/>
      <c r="D18" s="154"/>
      <c r="E18" s="1"/>
      <c r="F18" s="1"/>
    </row>
    <row r="19" spans="1:6" ht="25.5" customHeight="1">
      <c r="A19" s="8"/>
      <c r="B19" s="1"/>
      <c r="C19" s="154"/>
      <c r="D19" s="154"/>
      <c r="E19" s="1"/>
      <c r="F19" s="1"/>
    </row>
    <row r="20" spans="1:6" ht="25.5" customHeight="1">
      <c r="A20" s="8"/>
      <c r="B20" s="1"/>
      <c r="C20" s="154"/>
      <c r="D20" s="154"/>
      <c r="E20" s="1"/>
      <c r="F20" s="1"/>
    </row>
    <row r="21" spans="1:6" ht="25.5" customHeight="1">
      <c r="A21" s="8"/>
      <c r="B21" s="1"/>
      <c r="C21" s="154"/>
      <c r="D21" s="154"/>
      <c r="E21" s="1"/>
      <c r="F21" s="1"/>
    </row>
    <row r="22" spans="1:6" ht="25.5" customHeight="1">
      <c r="A22" s="8"/>
      <c r="B22" s="1"/>
      <c r="C22" s="154"/>
      <c r="D22" s="154"/>
      <c r="E22" s="1"/>
      <c r="F22" s="1"/>
    </row>
    <row r="23" spans="1:6" ht="25.5" customHeight="1">
      <c r="A23" s="8"/>
      <c r="B23" s="1"/>
      <c r="C23" s="154"/>
      <c r="D23" s="154"/>
      <c r="E23" s="1"/>
      <c r="F23" s="1"/>
    </row>
    <row r="24" spans="1:6" ht="25.5" customHeight="1">
      <c r="A24" s="8"/>
      <c r="B24" s="1"/>
      <c r="C24" s="154"/>
      <c r="D24" s="154"/>
      <c r="E24" s="1"/>
      <c r="F24" s="1"/>
    </row>
    <row r="25" spans="1:6" ht="25.5" customHeight="1">
      <c r="A25" s="8"/>
      <c r="B25" s="1"/>
      <c r="C25" s="154"/>
      <c r="D25" s="154"/>
      <c r="E25" s="1"/>
      <c r="F25" s="1"/>
    </row>
    <row r="26" spans="1:6" ht="25.5" customHeight="1">
      <c r="A26" s="8"/>
      <c r="B26" s="1"/>
      <c r="C26" s="154"/>
      <c r="D26" s="154"/>
      <c r="E26" s="1"/>
      <c r="F26" s="1"/>
    </row>
    <row r="27" spans="1:6" ht="25.5" customHeight="1">
      <c r="A27" s="8"/>
      <c r="B27" s="1"/>
      <c r="C27" s="154"/>
      <c r="D27" s="154"/>
      <c r="E27" s="1"/>
      <c r="F27" s="1"/>
    </row>
    <row r="28" spans="1:6" ht="25.5" customHeight="1">
      <c r="A28" s="8"/>
      <c r="B28" s="1"/>
      <c r="C28" s="154"/>
      <c r="D28" s="154"/>
      <c r="E28" s="1"/>
      <c r="F28" s="1"/>
    </row>
    <row r="29" spans="1:6" ht="25.5" customHeight="1">
      <c r="A29" s="8"/>
      <c r="B29" s="1"/>
      <c r="C29" s="154"/>
      <c r="D29" s="154"/>
      <c r="E29" s="1"/>
      <c r="F29" s="1"/>
    </row>
    <row r="30" spans="1:6" ht="25.5" customHeight="1">
      <c r="A30" s="8"/>
      <c r="B30" s="1"/>
      <c r="C30" s="154"/>
      <c r="D30" s="154"/>
      <c r="E30" s="1"/>
      <c r="F30" s="1"/>
    </row>
    <row r="31" spans="1:6" ht="25.5" customHeight="1">
      <c r="A31" s="8"/>
      <c r="B31" s="1"/>
      <c r="C31" s="154"/>
      <c r="D31" s="154"/>
      <c r="E31" s="1"/>
      <c r="F31" s="1"/>
    </row>
    <row r="40" spans="1:6">
      <c r="A40" s="556" t="s">
        <v>414</v>
      </c>
      <c r="B40" s="556" t="s">
        <v>413</v>
      </c>
      <c r="C40" s="556"/>
      <c r="E40" s="431" t="s">
        <v>413</v>
      </c>
      <c r="F40" s="431"/>
    </row>
    <row r="41" spans="1:6">
      <c r="A41" s="556" t="s">
        <v>559</v>
      </c>
      <c r="B41" s="556"/>
      <c r="C41" s="556"/>
      <c r="E41" s="431" t="s">
        <v>560</v>
      </c>
      <c r="F41" s="431"/>
    </row>
  </sheetData>
  <mergeCells count="9">
    <mergeCell ref="A2:F2"/>
    <mergeCell ref="A1:F1"/>
    <mergeCell ref="A41:C41"/>
    <mergeCell ref="A40:C40"/>
    <mergeCell ref="E41:F41"/>
    <mergeCell ref="E40:F40"/>
    <mergeCell ref="A3:B3"/>
    <mergeCell ref="A4:B4"/>
    <mergeCell ref="E3:G3"/>
  </mergeCells>
  <pageMargins left="0.2" right="0.21" top="0.34" bottom="0.28999999999999998" header="0.3" footer="0.3"/>
  <pageSetup paperSize="9" scale="90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I41"/>
  <sheetViews>
    <sheetView workbookViewId="0">
      <selection activeCell="B18" sqref="B18:B29"/>
    </sheetView>
  </sheetViews>
  <sheetFormatPr defaultRowHeight="15"/>
  <cols>
    <col min="1" max="1" width="3.7109375" customWidth="1"/>
    <col min="2" max="2" width="10.85546875" customWidth="1"/>
    <col min="3" max="3" width="12.42578125" customWidth="1"/>
    <col min="5" max="5" width="16.85546875" customWidth="1"/>
    <col min="6" max="6" width="10.5703125" customWidth="1"/>
    <col min="7" max="7" width="10.7109375" customWidth="1"/>
    <col min="8" max="8" width="10.5703125" customWidth="1"/>
    <col min="9" max="9" width="12.42578125" customWidth="1"/>
  </cols>
  <sheetData>
    <row r="1" spans="1:9" ht="31.5">
      <c r="A1" s="557" t="s">
        <v>251</v>
      </c>
      <c r="B1" s="557"/>
      <c r="C1" s="557"/>
      <c r="D1" s="557"/>
      <c r="E1" s="557"/>
      <c r="F1" s="557"/>
      <c r="G1" s="557"/>
      <c r="H1" s="557"/>
      <c r="I1" s="557"/>
    </row>
    <row r="2" spans="1:9" ht="18.75">
      <c r="A2" s="558" t="s">
        <v>284</v>
      </c>
      <c r="B2" s="558"/>
      <c r="C2" s="558"/>
      <c r="D2" s="558"/>
      <c r="E2" s="558"/>
      <c r="F2" s="558"/>
      <c r="G2" s="558"/>
      <c r="H2" s="558"/>
      <c r="I2" s="558"/>
    </row>
    <row r="3" spans="1:9" ht="7.5" customHeight="1">
      <c r="A3" s="100"/>
      <c r="B3" s="100"/>
      <c r="C3" s="100"/>
      <c r="D3" s="100"/>
      <c r="E3" s="560" t="s">
        <v>56</v>
      </c>
      <c r="F3" s="560"/>
      <c r="G3" s="100"/>
      <c r="H3" s="100"/>
      <c r="I3" s="100"/>
    </row>
    <row r="4" spans="1:9">
      <c r="A4" s="444" t="s">
        <v>285</v>
      </c>
      <c r="B4" s="444"/>
      <c r="C4" s="490"/>
      <c r="D4" s="490"/>
      <c r="E4" s="560"/>
      <c r="F4" s="560"/>
      <c r="G4" s="40" t="s">
        <v>293</v>
      </c>
      <c r="H4" s="490"/>
      <c r="I4" s="490"/>
    </row>
    <row r="5" spans="1:9">
      <c r="A5" s="559" t="s">
        <v>286</v>
      </c>
      <c r="B5" s="559"/>
      <c r="C5" s="490"/>
      <c r="D5" s="490"/>
      <c r="E5" s="561"/>
      <c r="F5" s="561"/>
      <c r="G5" s="40" t="s">
        <v>307</v>
      </c>
      <c r="H5" s="490"/>
      <c r="I5" s="490"/>
    </row>
    <row r="6" spans="1:9">
      <c r="A6" s="562" t="s">
        <v>294</v>
      </c>
      <c r="B6" s="444" t="s">
        <v>287</v>
      </c>
      <c r="C6" s="444" t="s">
        <v>50</v>
      </c>
      <c r="D6" s="444" t="s">
        <v>288</v>
      </c>
      <c r="E6" s="444" t="s">
        <v>295</v>
      </c>
      <c r="F6" s="444" t="s">
        <v>289</v>
      </c>
      <c r="G6" s="444" t="s">
        <v>290</v>
      </c>
      <c r="H6" s="444" t="s">
        <v>31</v>
      </c>
      <c r="I6" s="444"/>
    </row>
    <row r="7" spans="1:9">
      <c r="A7" s="562"/>
      <c r="B7" s="444"/>
      <c r="C7" s="444"/>
      <c r="D7" s="444"/>
      <c r="E7" s="444"/>
      <c r="F7" s="444"/>
      <c r="G7" s="444"/>
      <c r="H7" s="99" t="s">
        <v>291</v>
      </c>
      <c r="I7" s="99" t="s">
        <v>292</v>
      </c>
    </row>
    <row r="8" spans="1:9" ht="21.75" customHeight="1">
      <c r="A8" s="98" t="s">
        <v>9</v>
      </c>
      <c r="B8" s="97"/>
      <c r="C8" s="97"/>
      <c r="D8" s="97"/>
      <c r="E8" s="97"/>
      <c r="F8" s="97"/>
      <c r="G8" s="97"/>
      <c r="H8" s="97"/>
      <c r="I8" s="97"/>
    </row>
    <row r="9" spans="1:9" ht="21.75" customHeight="1">
      <c r="A9" s="98" t="s">
        <v>10</v>
      </c>
      <c r="B9" s="1"/>
      <c r="C9" s="1"/>
      <c r="D9" s="1"/>
      <c r="E9" s="1"/>
      <c r="F9" s="1"/>
      <c r="G9" s="1"/>
      <c r="H9" s="1"/>
      <c r="I9" s="1"/>
    </row>
    <row r="10" spans="1:9" ht="21.75" customHeight="1">
      <c r="A10" s="98" t="s">
        <v>11</v>
      </c>
      <c r="B10" s="1"/>
      <c r="C10" s="1"/>
      <c r="D10" s="1"/>
      <c r="E10" s="1"/>
      <c r="F10" s="1"/>
      <c r="G10" s="1"/>
      <c r="H10" s="1"/>
      <c r="I10" s="1"/>
    </row>
    <row r="11" spans="1:9" ht="21.75" customHeight="1">
      <c r="A11" s="98" t="s">
        <v>12</v>
      </c>
      <c r="B11" s="1"/>
      <c r="C11" s="1"/>
      <c r="D11" s="1"/>
      <c r="E11" s="1"/>
      <c r="F11" s="1"/>
      <c r="G11" s="1"/>
      <c r="H11" s="1"/>
      <c r="I11" s="1"/>
    </row>
    <row r="12" spans="1:9" ht="21.75" customHeight="1">
      <c r="A12" s="98" t="s">
        <v>13</v>
      </c>
      <c r="B12" s="1"/>
      <c r="C12" s="1"/>
      <c r="D12" s="1"/>
      <c r="E12" s="1"/>
      <c r="F12" s="1"/>
      <c r="G12" s="1"/>
      <c r="H12" s="1"/>
      <c r="I12" s="1"/>
    </row>
    <row r="13" spans="1:9" ht="21.75" customHeight="1">
      <c r="A13" s="98" t="s">
        <v>14</v>
      </c>
      <c r="B13" s="1"/>
      <c r="C13" s="1"/>
      <c r="D13" s="1"/>
      <c r="E13" s="1"/>
      <c r="F13" s="1"/>
      <c r="G13" s="1"/>
      <c r="H13" s="1"/>
      <c r="I13" s="1"/>
    </row>
    <row r="14" spans="1:9" ht="21.75" customHeight="1">
      <c r="A14" s="98" t="s">
        <v>15</v>
      </c>
      <c r="B14" s="1"/>
      <c r="C14" s="1"/>
      <c r="D14" s="1"/>
      <c r="E14" s="1"/>
      <c r="F14" s="1"/>
      <c r="G14" s="1"/>
      <c r="H14" s="1"/>
      <c r="I14" s="1"/>
    </row>
    <row r="15" spans="1:9" ht="21.75" customHeight="1">
      <c r="A15" s="98" t="s">
        <v>16</v>
      </c>
      <c r="B15" s="1"/>
      <c r="C15" s="1"/>
      <c r="D15" s="1"/>
      <c r="E15" s="1"/>
      <c r="F15" s="1"/>
      <c r="G15" s="1"/>
      <c r="H15" s="1"/>
      <c r="I15" s="1"/>
    </row>
    <row r="16" spans="1:9" ht="21.75" customHeight="1">
      <c r="A16" s="98" t="s">
        <v>17</v>
      </c>
      <c r="B16" s="1"/>
      <c r="C16" s="1"/>
      <c r="D16" s="1"/>
      <c r="E16" s="1"/>
      <c r="F16" s="1"/>
      <c r="G16" s="1"/>
      <c r="H16" s="1"/>
      <c r="I16" s="1"/>
    </row>
    <row r="17" spans="1:9" ht="21.75" customHeight="1">
      <c r="A17" s="98" t="s">
        <v>18</v>
      </c>
      <c r="B17" s="1"/>
      <c r="C17" s="1"/>
      <c r="D17" s="1"/>
      <c r="E17" s="1"/>
      <c r="F17" s="1"/>
      <c r="G17" s="1"/>
      <c r="H17" s="1"/>
      <c r="I17" s="1"/>
    </row>
    <row r="18" spans="1:9" ht="21.75" customHeight="1">
      <c r="A18" s="98" t="s">
        <v>19</v>
      </c>
      <c r="B18" s="1"/>
      <c r="C18" s="1"/>
      <c r="D18" s="1"/>
      <c r="E18" s="1"/>
      <c r="F18" s="1"/>
      <c r="G18" s="1"/>
      <c r="H18" s="1"/>
      <c r="I18" s="1"/>
    </row>
    <row r="19" spans="1:9" ht="21.75" customHeight="1">
      <c r="A19" s="98" t="s">
        <v>20</v>
      </c>
      <c r="B19" s="1"/>
      <c r="C19" s="1"/>
      <c r="D19" s="1"/>
      <c r="E19" s="1"/>
      <c r="F19" s="1"/>
      <c r="G19" s="1"/>
      <c r="H19" s="1"/>
      <c r="I19" s="1"/>
    </row>
    <row r="20" spans="1:9" ht="21.75" customHeight="1">
      <c r="A20" s="98" t="s">
        <v>21</v>
      </c>
      <c r="B20" s="1"/>
      <c r="C20" s="1"/>
      <c r="D20" s="1"/>
      <c r="E20" s="1"/>
      <c r="F20" s="1"/>
      <c r="G20" s="1"/>
      <c r="H20" s="1"/>
      <c r="I20" s="1"/>
    </row>
    <row r="21" spans="1:9" ht="21.75" customHeight="1">
      <c r="A21" s="98" t="s">
        <v>61</v>
      </c>
      <c r="B21" s="1"/>
      <c r="C21" s="1"/>
      <c r="D21" s="1"/>
      <c r="E21" s="1"/>
      <c r="F21" s="1"/>
      <c r="G21" s="1"/>
      <c r="H21" s="1"/>
      <c r="I21" s="1"/>
    </row>
    <row r="22" spans="1:9" ht="21.75" customHeight="1">
      <c r="A22" s="98" t="s">
        <v>62</v>
      </c>
      <c r="B22" s="1"/>
      <c r="C22" s="1"/>
      <c r="D22" s="1"/>
      <c r="E22" s="1"/>
      <c r="F22" s="1"/>
      <c r="G22" s="1"/>
      <c r="H22" s="1"/>
      <c r="I22" s="1"/>
    </row>
    <row r="23" spans="1:9" ht="21.75" customHeight="1">
      <c r="A23" s="98" t="s">
        <v>63</v>
      </c>
      <c r="B23" s="1"/>
      <c r="C23" s="1"/>
      <c r="D23" s="1"/>
      <c r="E23" s="1"/>
      <c r="F23" s="1"/>
      <c r="G23" s="1"/>
      <c r="H23" s="1"/>
      <c r="I23" s="1"/>
    </row>
    <row r="24" spans="1:9" ht="21.75" customHeight="1">
      <c r="A24" s="98" t="s">
        <v>64</v>
      </c>
      <c r="B24" s="1"/>
      <c r="C24" s="1"/>
      <c r="D24" s="1"/>
      <c r="E24" s="1"/>
      <c r="F24" s="1"/>
      <c r="G24" s="1"/>
      <c r="H24" s="1"/>
      <c r="I24" s="1"/>
    </row>
    <row r="25" spans="1:9" ht="21.75" customHeight="1">
      <c r="A25" s="98" t="s">
        <v>65</v>
      </c>
      <c r="B25" s="1"/>
      <c r="C25" s="1"/>
      <c r="D25" s="1"/>
      <c r="E25" s="1"/>
      <c r="F25" s="1"/>
      <c r="G25" s="1"/>
      <c r="H25" s="1"/>
      <c r="I25" s="1"/>
    </row>
    <row r="26" spans="1:9" ht="21.75" customHeight="1">
      <c r="A26" s="98" t="s">
        <v>66</v>
      </c>
      <c r="B26" s="1"/>
      <c r="C26" s="1"/>
      <c r="D26" s="1"/>
      <c r="E26" s="1"/>
      <c r="F26" s="1"/>
      <c r="G26" s="1"/>
      <c r="H26" s="1"/>
      <c r="I26" s="1"/>
    </row>
    <row r="27" spans="1:9" ht="21.75" customHeight="1">
      <c r="A27" s="98" t="s">
        <v>67</v>
      </c>
      <c r="B27" s="1"/>
      <c r="C27" s="1"/>
      <c r="D27" s="1"/>
      <c r="E27" s="1"/>
      <c r="F27" s="1"/>
      <c r="G27" s="1"/>
      <c r="H27" s="1"/>
      <c r="I27" s="1"/>
    </row>
    <row r="28" spans="1:9" ht="21.75" customHeight="1">
      <c r="A28" s="98" t="s">
        <v>90</v>
      </c>
      <c r="B28" s="1"/>
      <c r="C28" s="1"/>
      <c r="D28" s="1"/>
      <c r="E28" s="1"/>
      <c r="F28" s="1"/>
      <c r="G28" s="1"/>
      <c r="H28" s="1"/>
      <c r="I28" s="1"/>
    </row>
    <row r="29" spans="1:9" ht="21.75" customHeight="1">
      <c r="A29" s="98" t="s">
        <v>92</v>
      </c>
      <c r="B29" s="1"/>
      <c r="C29" s="1"/>
      <c r="D29" s="1"/>
      <c r="E29" s="1"/>
      <c r="F29" s="1"/>
      <c r="G29" s="1"/>
      <c r="H29" s="1"/>
      <c r="I29" s="1"/>
    </row>
    <row r="30" spans="1:9" ht="21.75" customHeight="1">
      <c r="A30" s="98" t="s">
        <v>94</v>
      </c>
      <c r="B30" s="1"/>
      <c r="C30" s="1"/>
      <c r="D30" s="1"/>
      <c r="E30" s="1"/>
      <c r="F30" s="1"/>
      <c r="G30" s="1"/>
      <c r="H30" s="1"/>
      <c r="I30" s="1"/>
    </row>
    <row r="31" spans="1:9" ht="21.75" customHeight="1">
      <c r="A31" s="98" t="s">
        <v>296</v>
      </c>
      <c r="B31" s="1"/>
      <c r="C31" s="1"/>
      <c r="D31" s="1"/>
      <c r="E31" s="1"/>
      <c r="F31" s="1"/>
      <c r="G31" s="1"/>
      <c r="H31" s="1"/>
      <c r="I31" s="1"/>
    </row>
    <row r="32" spans="1:9" ht="21.75" customHeight="1">
      <c r="A32" s="98" t="s">
        <v>297</v>
      </c>
      <c r="B32" s="1"/>
      <c r="C32" s="1"/>
      <c r="D32" s="1"/>
      <c r="E32" s="1"/>
      <c r="F32" s="1"/>
      <c r="G32" s="1"/>
      <c r="H32" s="1"/>
      <c r="I32" s="1"/>
    </row>
    <row r="33" spans="1:9" ht="21.75" customHeight="1">
      <c r="A33" s="98" t="s">
        <v>298</v>
      </c>
      <c r="B33" s="1"/>
      <c r="C33" s="1"/>
      <c r="D33" s="1"/>
      <c r="E33" s="1"/>
      <c r="F33" s="1"/>
      <c r="G33" s="1"/>
      <c r="H33" s="1"/>
      <c r="I33" s="1"/>
    </row>
    <row r="34" spans="1:9" ht="21.75" customHeight="1">
      <c r="A34" s="98" t="s">
        <v>299</v>
      </c>
      <c r="B34" s="1"/>
      <c r="C34" s="1"/>
      <c r="D34" s="1"/>
      <c r="E34" s="1"/>
      <c r="F34" s="1"/>
      <c r="G34" s="1"/>
      <c r="H34" s="1"/>
      <c r="I34" s="1"/>
    </row>
    <row r="35" spans="1:9" ht="21.75" customHeight="1">
      <c r="A35" s="98" t="s">
        <v>300</v>
      </c>
      <c r="B35" s="1"/>
      <c r="C35" s="1"/>
      <c r="D35" s="1"/>
      <c r="E35" s="1"/>
      <c r="F35" s="1"/>
      <c r="G35" s="1"/>
      <c r="H35" s="1"/>
      <c r="I35" s="1"/>
    </row>
    <row r="36" spans="1:9" ht="21.75" customHeight="1">
      <c r="A36" s="98" t="s">
        <v>301</v>
      </c>
      <c r="B36" s="1"/>
      <c r="C36" s="1"/>
      <c r="D36" s="1"/>
      <c r="E36" s="1"/>
      <c r="F36" s="1"/>
      <c r="G36" s="1"/>
      <c r="H36" s="1"/>
      <c r="I36" s="1"/>
    </row>
    <row r="37" spans="1:9" ht="21.75" customHeight="1">
      <c r="A37" s="98" t="s">
        <v>302</v>
      </c>
      <c r="B37" s="1"/>
      <c r="C37" s="1"/>
      <c r="D37" s="1"/>
      <c r="E37" s="1"/>
      <c r="F37" s="1"/>
      <c r="G37" s="1"/>
      <c r="H37" s="1"/>
      <c r="I37" s="1"/>
    </row>
    <row r="40" spans="1:9">
      <c r="A40" s="447" t="s">
        <v>304</v>
      </c>
      <c r="B40" s="447"/>
      <c r="H40" s="447" t="s">
        <v>306</v>
      </c>
      <c r="I40" s="447"/>
    </row>
    <row r="41" spans="1:9">
      <c r="A41" s="447" t="s">
        <v>303</v>
      </c>
      <c r="B41" s="447"/>
      <c r="H41" s="447" t="s">
        <v>305</v>
      </c>
      <c r="I41" s="447"/>
    </row>
  </sheetData>
  <mergeCells count="21">
    <mergeCell ref="C5:D5"/>
    <mergeCell ref="H4:I4"/>
    <mergeCell ref="E3:F5"/>
    <mergeCell ref="H5:I5"/>
    <mergeCell ref="A6:A7"/>
    <mergeCell ref="A41:B41"/>
    <mergeCell ref="A40:B40"/>
    <mergeCell ref="H41:I41"/>
    <mergeCell ref="H40:I40"/>
    <mergeCell ref="A1:I1"/>
    <mergeCell ref="A2:I2"/>
    <mergeCell ref="A4:B4"/>
    <mergeCell ref="A5:B5"/>
    <mergeCell ref="C4:D4"/>
    <mergeCell ref="H6:I6"/>
    <mergeCell ref="B6:B7"/>
    <mergeCell ref="C6:C7"/>
    <mergeCell ref="D6:D7"/>
    <mergeCell ref="E6:E7"/>
    <mergeCell ref="F6:F7"/>
    <mergeCell ref="G6:G7"/>
  </mergeCells>
  <pageMargins left="0.41" right="0.19" top="0.2" bottom="0.31" header="0.2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B28"/>
  <sheetViews>
    <sheetView zoomScale="90" zoomScaleNormal="90" workbookViewId="0">
      <selection activeCell="M20" sqref="M20"/>
    </sheetView>
  </sheetViews>
  <sheetFormatPr defaultRowHeight="15"/>
  <cols>
    <col min="1" max="1" width="6.5703125" customWidth="1"/>
    <col min="2" max="7" width="3.5703125" customWidth="1"/>
    <col min="8" max="8" width="7" customWidth="1"/>
    <col min="9" max="28" width="5.7109375" customWidth="1"/>
  </cols>
  <sheetData>
    <row r="1" spans="1:28" ht="26.25">
      <c r="A1" s="479" t="s">
        <v>251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</row>
    <row r="2" spans="1:28">
      <c r="V2" s="491" t="s">
        <v>69</v>
      </c>
      <c r="W2" s="491"/>
      <c r="X2" s="491"/>
      <c r="Y2" s="491" t="s">
        <v>343</v>
      </c>
      <c r="Z2" s="491"/>
      <c r="AA2" s="491"/>
      <c r="AB2" s="491"/>
    </row>
    <row r="3" spans="1:28" ht="25.5" customHeight="1">
      <c r="A3" s="480" t="s">
        <v>317</v>
      </c>
      <c r="B3" s="481"/>
      <c r="C3" s="481"/>
      <c r="D3" s="481"/>
      <c r="E3" s="481"/>
      <c r="F3" s="481"/>
      <c r="G3" s="482"/>
      <c r="H3" s="458" t="s">
        <v>318</v>
      </c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</row>
    <row r="4" spans="1:28" ht="18" customHeight="1">
      <c r="A4" s="486" t="s">
        <v>290</v>
      </c>
      <c r="B4" s="486" t="s">
        <v>60</v>
      </c>
      <c r="C4" s="486"/>
      <c r="D4" s="486"/>
      <c r="E4" s="486"/>
      <c r="F4" s="486"/>
      <c r="G4" s="486"/>
      <c r="H4" s="486" t="s">
        <v>290</v>
      </c>
      <c r="I4" s="480" t="s">
        <v>60</v>
      </c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2"/>
    </row>
    <row r="5" spans="1:28" ht="18" customHeight="1">
      <c r="A5" s="486"/>
      <c r="B5" s="108">
        <v>1</v>
      </c>
      <c r="C5" s="108">
        <v>2</v>
      </c>
      <c r="D5" s="108">
        <v>3</v>
      </c>
      <c r="E5" s="108">
        <v>4</v>
      </c>
      <c r="F5" s="108">
        <v>5</v>
      </c>
      <c r="G5" s="108">
        <v>6</v>
      </c>
      <c r="H5" s="486"/>
      <c r="I5" s="117">
        <v>1</v>
      </c>
      <c r="J5" s="117">
        <v>2</v>
      </c>
      <c r="K5" s="117">
        <v>3</v>
      </c>
      <c r="L5" s="117">
        <v>4</v>
      </c>
      <c r="M5" s="117">
        <v>5</v>
      </c>
      <c r="N5" s="117">
        <v>6</v>
      </c>
      <c r="O5" s="117">
        <v>7</v>
      </c>
      <c r="P5" s="117">
        <v>8</v>
      </c>
      <c r="Q5" s="117">
        <v>9</v>
      </c>
      <c r="R5" s="117">
        <v>10</v>
      </c>
      <c r="S5" s="117">
        <v>11</v>
      </c>
      <c r="T5" s="117">
        <v>12</v>
      </c>
      <c r="U5" s="117">
        <v>13</v>
      </c>
      <c r="V5" s="117">
        <v>14</v>
      </c>
      <c r="W5" s="117">
        <v>15</v>
      </c>
      <c r="X5" s="117">
        <v>16</v>
      </c>
      <c r="Y5" s="117">
        <v>17</v>
      </c>
      <c r="Z5" s="117">
        <v>18</v>
      </c>
      <c r="AA5" s="117">
        <v>19</v>
      </c>
      <c r="AB5" s="117">
        <v>20</v>
      </c>
    </row>
    <row r="6" spans="1:28" ht="24" customHeight="1">
      <c r="A6" s="115" t="s">
        <v>319</v>
      </c>
      <c r="B6" s="118"/>
      <c r="C6" s="118"/>
      <c r="D6" s="118"/>
      <c r="E6" s="118"/>
      <c r="F6" s="118"/>
      <c r="G6" s="118"/>
      <c r="H6" s="115" t="s">
        <v>319</v>
      </c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</row>
    <row r="7" spans="1:28" ht="24" customHeight="1">
      <c r="A7" s="115" t="s">
        <v>320</v>
      </c>
      <c r="B7" s="118"/>
      <c r="C7" s="118"/>
      <c r="D7" s="118"/>
      <c r="E7" s="118"/>
      <c r="F7" s="118"/>
      <c r="G7" s="118"/>
      <c r="H7" s="115" t="s">
        <v>320</v>
      </c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</row>
    <row r="8" spans="1:28" ht="24" customHeight="1">
      <c r="A8" s="115" t="s">
        <v>321</v>
      </c>
      <c r="B8" s="118"/>
      <c r="C8" s="118"/>
      <c r="D8" s="118"/>
      <c r="E8" s="118"/>
      <c r="F8" s="118"/>
      <c r="G8" s="118"/>
      <c r="H8" s="115" t="s">
        <v>321</v>
      </c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</row>
    <row r="9" spans="1:28" ht="24" customHeight="1">
      <c r="A9" s="115" t="s">
        <v>322</v>
      </c>
      <c r="B9" s="118"/>
      <c r="C9" s="118"/>
      <c r="D9" s="118"/>
      <c r="E9" s="118"/>
      <c r="F9" s="118"/>
      <c r="G9" s="118"/>
      <c r="H9" s="115" t="s">
        <v>322</v>
      </c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</row>
    <row r="10" spans="1:28" ht="24" customHeight="1">
      <c r="A10" s="115" t="s">
        <v>324</v>
      </c>
      <c r="B10" s="118"/>
      <c r="C10" s="118"/>
      <c r="D10" s="118"/>
      <c r="E10" s="118"/>
      <c r="F10" s="118"/>
      <c r="G10" s="118"/>
      <c r="H10" s="115" t="s">
        <v>324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</row>
    <row r="11" spans="1:28" ht="24" customHeight="1">
      <c r="A11" s="115" t="s">
        <v>323</v>
      </c>
      <c r="B11" s="118"/>
      <c r="C11" s="118"/>
      <c r="D11" s="118"/>
      <c r="E11" s="118"/>
      <c r="F11" s="118"/>
      <c r="G11" s="118"/>
      <c r="H11" s="115" t="s">
        <v>323</v>
      </c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</row>
    <row r="12" spans="1:28" ht="24" customHeight="1">
      <c r="A12" s="115" t="s">
        <v>325</v>
      </c>
      <c r="B12" s="118"/>
      <c r="C12" s="118"/>
      <c r="D12" s="118"/>
      <c r="E12" s="118"/>
      <c r="F12" s="118"/>
      <c r="G12" s="118"/>
      <c r="H12" s="115" t="s">
        <v>325</v>
      </c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</row>
    <row r="13" spans="1:28" ht="24" customHeight="1">
      <c r="A13" s="115" t="s">
        <v>326</v>
      </c>
      <c r="B13" s="118"/>
      <c r="C13" s="118"/>
      <c r="D13" s="118"/>
      <c r="E13" s="118"/>
      <c r="F13" s="118"/>
      <c r="G13" s="118"/>
      <c r="H13" s="115" t="s">
        <v>326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28" ht="24" customHeight="1">
      <c r="A14" s="115" t="s">
        <v>327</v>
      </c>
      <c r="B14" s="118"/>
      <c r="C14" s="118"/>
      <c r="D14" s="118"/>
      <c r="E14" s="118"/>
      <c r="F14" s="118"/>
      <c r="G14" s="118"/>
      <c r="H14" s="115" t="s">
        <v>327</v>
      </c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</row>
    <row r="15" spans="1:28" ht="24" customHeight="1">
      <c r="A15" s="115" t="s">
        <v>328</v>
      </c>
      <c r="B15" s="118"/>
      <c r="C15" s="118"/>
      <c r="D15" s="118"/>
      <c r="E15" s="118"/>
      <c r="F15" s="118"/>
      <c r="G15" s="118"/>
      <c r="H15" s="115" t="s">
        <v>328</v>
      </c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</row>
    <row r="16" spans="1:28" ht="20.25" customHeight="1">
      <c r="A16" s="116" t="s">
        <v>156</v>
      </c>
      <c r="B16" s="118"/>
      <c r="C16" s="118"/>
      <c r="D16" s="118"/>
      <c r="E16" s="118"/>
      <c r="F16" s="118"/>
      <c r="G16" s="118"/>
      <c r="H16" s="116" t="s">
        <v>329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</row>
    <row r="17" spans="1:28">
      <c r="G17" s="120"/>
      <c r="H17" s="431" t="s">
        <v>330</v>
      </c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</row>
    <row r="18" spans="1:28" ht="42.75" customHeight="1">
      <c r="B18" s="492" t="s">
        <v>333</v>
      </c>
      <c r="C18" s="493"/>
      <c r="D18" s="493"/>
      <c r="E18" s="493"/>
      <c r="F18" s="494"/>
      <c r="H18" s="83" t="s">
        <v>331</v>
      </c>
      <c r="I18" s="108">
        <v>1</v>
      </c>
      <c r="J18" s="108">
        <v>2</v>
      </c>
      <c r="K18" s="108">
        <v>3</v>
      </c>
      <c r="L18" s="108">
        <v>4</v>
      </c>
      <c r="M18" s="108">
        <v>5</v>
      </c>
      <c r="N18" s="108">
        <v>6</v>
      </c>
      <c r="O18" s="108">
        <v>7</v>
      </c>
      <c r="P18" s="108">
        <v>8</v>
      </c>
      <c r="Q18" s="108">
        <v>9</v>
      </c>
      <c r="R18" s="108">
        <v>10</v>
      </c>
      <c r="S18" s="108">
        <v>11</v>
      </c>
      <c r="T18" s="108">
        <v>12</v>
      </c>
      <c r="U18" s="108">
        <v>13</v>
      </c>
      <c r="V18" s="108">
        <v>14</v>
      </c>
      <c r="W18" s="108">
        <v>15</v>
      </c>
      <c r="X18" s="108">
        <v>16</v>
      </c>
      <c r="Y18" s="108">
        <v>17</v>
      </c>
      <c r="Z18" s="108">
        <v>18</v>
      </c>
      <c r="AA18" s="108">
        <v>19</v>
      </c>
      <c r="AB18" s="108">
        <v>20</v>
      </c>
    </row>
    <row r="19" spans="1:28" ht="31.5" customHeight="1">
      <c r="B19" s="108" t="s">
        <v>334</v>
      </c>
      <c r="C19" s="108" t="s">
        <v>335</v>
      </c>
      <c r="D19" s="108" t="s">
        <v>336</v>
      </c>
      <c r="E19" s="108" t="s">
        <v>337</v>
      </c>
      <c r="F19" s="108" t="s">
        <v>338</v>
      </c>
      <c r="H19" s="83" t="s">
        <v>291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6.25" customHeight="1">
      <c r="B20" s="1"/>
      <c r="C20" s="1"/>
      <c r="D20" s="1"/>
      <c r="E20" s="1"/>
      <c r="F20" s="1"/>
      <c r="H20" s="108" t="s">
        <v>332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8.75" customHeight="1">
      <c r="H21" s="108" t="s">
        <v>156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>
      <c r="A22" s="490" t="s">
        <v>339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R22" s="490" t="s">
        <v>339</v>
      </c>
      <c r="S22" s="490"/>
      <c r="T22" s="490"/>
      <c r="U22" s="490"/>
      <c r="V22" s="490"/>
      <c r="W22" s="490"/>
      <c r="X22" s="490"/>
      <c r="Y22" s="490"/>
      <c r="Z22" s="490"/>
      <c r="AA22" s="490"/>
      <c r="AB22" s="490"/>
    </row>
    <row r="23" spans="1:28">
      <c r="A23" s="490" t="s">
        <v>189</v>
      </c>
      <c r="B23" s="490"/>
      <c r="C23" s="490" t="s">
        <v>190</v>
      </c>
      <c r="D23" s="490"/>
      <c r="E23" s="490"/>
      <c r="F23" s="490" t="s">
        <v>340</v>
      </c>
      <c r="G23" s="490"/>
      <c r="H23" s="490"/>
      <c r="I23" s="490" t="s">
        <v>341</v>
      </c>
      <c r="J23" s="490"/>
      <c r="K23" s="490"/>
      <c r="R23" s="490" t="s">
        <v>189</v>
      </c>
      <c r="S23" s="490"/>
      <c r="T23" s="490" t="s">
        <v>190</v>
      </c>
      <c r="U23" s="490"/>
      <c r="V23" s="490"/>
      <c r="W23" s="490" t="s">
        <v>340</v>
      </c>
      <c r="X23" s="490"/>
      <c r="Y23" s="490"/>
      <c r="Z23" s="490" t="s">
        <v>341</v>
      </c>
      <c r="AA23" s="490"/>
      <c r="AB23" s="490"/>
    </row>
    <row r="24" spans="1:28" ht="16.5" customHeight="1">
      <c r="A24" s="490"/>
      <c r="B24" s="490"/>
      <c r="C24" s="490"/>
      <c r="D24" s="490"/>
      <c r="E24" s="490"/>
      <c r="F24" s="490"/>
      <c r="G24" s="490"/>
      <c r="H24" s="490"/>
      <c r="I24" s="490"/>
      <c r="J24" s="490"/>
      <c r="K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</row>
    <row r="25" spans="1:28" ht="16.5" customHeight="1">
      <c r="A25" s="490"/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</row>
    <row r="26" spans="1:28" ht="16.5" customHeight="1">
      <c r="A26" s="490"/>
      <c r="B26" s="490"/>
      <c r="C26" s="490"/>
      <c r="D26" s="490"/>
      <c r="E26" s="490"/>
      <c r="F26" s="490"/>
      <c r="G26" s="490"/>
      <c r="H26" s="490"/>
      <c r="I26" s="490"/>
      <c r="J26" s="490"/>
      <c r="K26" s="490"/>
      <c r="R26" s="490"/>
      <c r="S26" s="490"/>
      <c r="T26" s="490"/>
      <c r="U26" s="490"/>
      <c r="V26" s="490"/>
      <c r="W26" s="490"/>
      <c r="X26" s="490"/>
      <c r="Y26" s="490"/>
      <c r="Z26" s="490"/>
      <c r="AA26" s="490"/>
      <c r="AB26" s="490"/>
    </row>
    <row r="27" spans="1:28" ht="16.5" customHeight="1">
      <c r="A27" s="490"/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</row>
    <row r="28" spans="1:28" ht="16.5" customHeight="1">
      <c r="A28" s="490"/>
      <c r="B28" s="490"/>
      <c r="C28" s="490"/>
      <c r="D28" s="490"/>
      <c r="E28" s="490"/>
      <c r="F28" s="490"/>
      <c r="G28" s="490"/>
      <c r="H28" s="490"/>
      <c r="I28" s="490"/>
      <c r="J28" s="490"/>
      <c r="K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</row>
  </sheetData>
  <mergeCells count="61">
    <mergeCell ref="W27:Y27"/>
    <mergeCell ref="Z27:AB27"/>
    <mergeCell ref="A28:B28"/>
    <mergeCell ref="C28:E28"/>
    <mergeCell ref="F28:H28"/>
    <mergeCell ref="I28:K28"/>
    <mergeCell ref="R28:S28"/>
    <mergeCell ref="T28:V28"/>
    <mergeCell ref="W28:Y28"/>
    <mergeCell ref="Z28:AB28"/>
    <mergeCell ref="A27:B27"/>
    <mergeCell ref="C27:E27"/>
    <mergeCell ref="F27:H27"/>
    <mergeCell ref="I27:K27"/>
    <mergeCell ref="R27:S27"/>
    <mergeCell ref="T27:V27"/>
    <mergeCell ref="W25:Y25"/>
    <mergeCell ref="Z25:AB25"/>
    <mergeCell ref="A26:B26"/>
    <mergeCell ref="C26:E26"/>
    <mergeCell ref="F26:H26"/>
    <mergeCell ref="I26:K26"/>
    <mergeCell ref="R26:S26"/>
    <mergeCell ref="T26:V26"/>
    <mergeCell ref="W26:Y26"/>
    <mergeCell ref="Z26:AB26"/>
    <mergeCell ref="A25:B25"/>
    <mergeCell ref="C25:E25"/>
    <mergeCell ref="F25:H25"/>
    <mergeCell ref="I25:K25"/>
    <mergeCell ref="R25:S25"/>
    <mergeCell ref="T25:V25"/>
    <mergeCell ref="W23:Y23"/>
    <mergeCell ref="Z23:AB23"/>
    <mergeCell ref="A24:B24"/>
    <mergeCell ref="C24:E24"/>
    <mergeCell ref="F24:H24"/>
    <mergeCell ref="I24:K24"/>
    <mergeCell ref="R24:S24"/>
    <mergeCell ref="T24:V24"/>
    <mergeCell ref="W24:Y24"/>
    <mergeCell ref="Z24:AB24"/>
    <mergeCell ref="A23:B23"/>
    <mergeCell ref="C23:E23"/>
    <mergeCell ref="F23:H23"/>
    <mergeCell ref="I23:K23"/>
    <mergeCell ref="R23:S23"/>
    <mergeCell ref="T23:V23"/>
    <mergeCell ref="A22:K22"/>
    <mergeCell ref="R22:AB22"/>
    <mergeCell ref="A4:A5"/>
    <mergeCell ref="H4:H5"/>
    <mergeCell ref="A1:AB1"/>
    <mergeCell ref="H3:AB3"/>
    <mergeCell ref="V2:X2"/>
    <mergeCell ref="Y2:AB2"/>
    <mergeCell ref="H17:AB17"/>
    <mergeCell ref="B4:G4"/>
    <mergeCell ref="I4:AB4"/>
    <mergeCell ref="A3:G3"/>
    <mergeCell ref="B18:F18"/>
  </mergeCells>
  <pageMargins left="0.2" right="0.19" top="0.2" bottom="0.2" header="0.2" footer="0.2"/>
  <pageSetup paperSize="9" scale="95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25"/>
  <sheetViews>
    <sheetView zoomScale="90" zoomScaleNormal="90" workbookViewId="0">
      <selection activeCell="E11" sqref="E11"/>
    </sheetView>
  </sheetViews>
  <sheetFormatPr defaultRowHeight="15"/>
  <cols>
    <col min="1" max="1" width="3.85546875" customWidth="1"/>
    <col min="2" max="2" width="8" customWidth="1"/>
    <col min="3" max="3" width="15.28515625" customWidth="1"/>
    <col min="4" max="4" width="15.85546875" customWidth="1"/>
    <col min="5" max="5" width="34.85546875" customWidth="1"/>
    <col min="6" max="9" width="12.85546875" style="114" customWidth="1"/>
    <col min="10" max="10" width="14.42578125" customWidth="1"/>
  </cols>
  <sheetData>
    <row r="1" spans="1:10" ht="21">
      <c r="A1" s="495" t="s">
        <v>251</v>
      </c>
      <c r="B1" s="495"/>
      <c r="C1" s="495"/>
      <c r="D1" s="495"/>
      <c r="E1" s="495"/>
      <c r="F1" s="495"/>
      <c r="G1" s="495"/>
      <c r="H1" s="495"/>
      <c r="I1" s="495"/>
      <c r="J1" s="495"/>
    </row>
    <row r="2" spans="1:10" ht="15.75">
      <c r="A2" s="496" t="s">
        <v>344</v>
      </c>
      <c r="B2" s="496"/>
      <c r="C2" s="496"/>
      <c r="D2" s="496"/>
      <c r="E2" s="496"/>
      <c r="F2" s="496"/>
      <c r="G2" s="496"/>
      <c r="H2" s="496"/>
      <c r="I2" s="496"/>
      <c r="J2" s="496"/>
    </row>
    <row r="3" spans="1:10" ht="18.75">
      <c r="A3" s="450" t="s">
        <v>345</v>
      </c>
      <c r="B3" s="450"/>
      <c r="C3" s="450"/>
      <c r="D3" s="450"/>
      <c r="E3" s="450"/>
      <c r="F3" s="450"/>
      <c r="G3" s="450"/>
      <c r="H3" s="450"/>
      <c r="I3" s="450"/>
      <c r="J3" s="450"/>
    </row>
    <row r="4" spans="1:10" ht="15.75" thickBot="1">
      <c r="H4" s="126" t="s">
        <v>280</v>
      </c>
      <c r="I4" s="403"/>
      <c r="J4" s="403"/>
    </row>
    <row r="5" spans="1:10" ht="30" customHeight="1" thickBot="1">
      <c r="A5" s="127" t="s">
        <v>3</v>
      </c>
      <c r="B5" s="128" t="s">
        <v>346</v>
      </c>
      <c r="C5" s="128" t="s">
        <v>189</v>
      </c>
      <c r="D5" s="128" t="s">
        <v>347</v>
      </c>
      <c r="E5" s="128" t="s">
        <v>348</v>
      </c>
      <c r="F5" s="128" t="s">
        <v>350</v>
      </c>
      <c r="G5" s="128" t="s">
        <v>349</v>
      </c>
      <c r="H5" s="128" t="s">
        <v>351</v>
      </c>
      <c r="I5" s="128" t="s">
        <v>352</v>
      </c>
      <c r="J5" s="129" t="s">
        <v>105</v>
      </c>
    </row>
    <row r="6" spans="1:10" ht="23.25" customHeight="1">
      <c r="A6" s="130" t="s">
        <v>9</v>
      </c>
      <c r="B6" s="131" t="s">
        <v>353</v>
      </c>
      <c r="C6" s="131"/>
      <c r="D6" s="131"/>
      <c r="E6" s="131"/>
      <c r="F6" s="132"/>
      <c r="G6" s="132"/>
      <c r="H6" s="132"/>
      <c r="I6" s="132"/>
      <c r="J6" s="133"/>
    </row>
    <row r="7" spans="1:10" ht="23.25" customHeight="1">
      <c r="A7" s="134" t="s">
        <v>10</v>
      </c>
      <c r="B7" s="1" t="s">
        <v>354</v>
      </c>
      <c r="C7" s="1"/>
      <c r="D7" s="1"/>
      <c r="E7" s="1"/>
      <c r="F7" s="113"/>
      <c r="G7" s="113"/>
      <c r="H7" s="113"/>
      <c r="I7" s="113"/>
      <c r="J7" s="135"/>
    </row>
    <row r="8" spans="1:10" ht="23.25" customHeight="1">
      <c r="A8" s="134" t="s">
        <v>11</v>
      </c>
      <c r="B8" s="1" t="s">
        <v>355</v>
      </c>
      <c r="C8" s="1"/>
      <c r="D8" s="1"/>
      <c r="E8" s="1"/>
      <c r="F8" s="113"/>
      <c r="G8" s="113"/>
      <c r="H8" s="113"/>
      <c r="I8" s="113"/>
      <c r="J8" s="135"/>
    </row>
    <row r="9" spans="1:10" ht="23.25" customHeight="1">
      <c r="A9" s="134" t="s">
        <v>12</v>
      </c>
      <c r="B9" s="1" t="s">
        <v>356</v>
      </c>
      <c r="C9" s="1"/>
      <c r="D9" s="1"/>
      <c r="E9" s="1"/>
      <c r="F9" s="113"/>
      <c r="G9" s="113"/>
      <c r="H9" s="113"/>
      <c r="I9" s="113"/>
      <c r="J9" s="135"/>
    </row>
    <row r="10" spans="1:10" ht="23.25" customHeight="1">
      <c r="A10" s="134" t="s">
        <v>13</v>
      </c>
      <c r="B10" s="1" t="s">
        <v>357</v>
      </c>
      <c r="C10" s="1"/>
      <c r="D10" s="1"/>
      <c r="E10" s="1"/>
      <c r="F10" s="113"/>
      <c r="G10" s="113"/>
      <c r="H10" s="113"/>
      <c r="I10" s="113"/>
      <c r="J10" s="135"/>
    </row>
    <row r="11" spans="1:10" ht="23.25" customHeight="1">
      <c r="A11" s="134" t="s">
        <v>14</v>
      </c>
      <c r="B11" s="1" t="s">
        <v>358</v>
      </c>
      <c r="C11" s="1"/>
      <c r="D11" s="1"/>
      <c r="E11" s="1"/>
      <c r="F11" s="113"/>
      <c r="G11" s="113"/>
      <c r="H11" s="113"/>
      <c r="I11" s="113"/>
      <c r="J11" s="135"/>
    </row>
    <row r="12" spans="1:10" ht="23.25" customHeight="1">
      <c r="A12" s="134" t="s">
        <v>15</v>
      </c>
      <c r="B12" s="1" t="s">
        <v>359</v>
      </c>
      <c r="C12" s="1"/>
      <c r="D12" s="1"/>
      <c r="E12" s="1"/>
      <c r="F12" s="113"/>
      <c r="G12" s="113"/>
      <c r="H12" s="113"/>
      <c r="I12" s="113"/>
      <c r="J12" s="135"/>
    </row>
    <row r="13" spans="1:10" ht="23.25" customHeight="1">
      <c r="A13" s="134" t="s">
        <v>16</v>
      </c>
      <c r="B13" s="1" t="s">
        <v>360</v>
      </c>
      <c r="C13" s="1"/>
      <c r="D13" s="1"/>
      <c r="E13" s="1"/>
      <c r="F13" s="113"/>
      <c r="G13" s="113"/>
      <c r="H13" s="113"/>
      <c r="I13" s="113"/>
      <c r="J13" s="135"/>
    </row>
    <row r="14" spans="1:10" ht="23.25" customHeight="1">
      <c r="A14" s="134" t="s">
        <v>17</v>
      </c>
      <c r="B14" s="1" t="s">
        <v>361</v>
      </c>
      <c r="C14" s="1"/>
      <c r="D14" s="1"/>
      <c r="E14" s="1"/>
      <c r="F14" s="113"/>
      <c r="G14" s="113"/>
      <c r="H14" s="113"/>
      <c r="I14" s="113"/>
      <c r="J14" s="135"/>
    </row>
    <row r="15" spans="1:10" ht="23.25" customHeight="1">
      <c r="A15" s="134" t="s">
        <v>18</v>
      </c>
      <c r="B15" s="1" t="s">
        <v>362</v>
      </c>
      <c r="C15" s="1"/>
      <c r="D15" s="1"/>
      <c r="E15" s="1"/>
      <c r="F15" s="113"/>
      <c r="G15" s="113"/>
      <c r="H15" s="113"/>
      <c r="I15" s="113"/>
      <c r="J15" s="135"/>
    </row>
    <row r="16" spans="1:10" ht="23.25" customHeight="1">
      <c r="A16" s="134" t="s">
        <v>19</v>
      </c>
      <c r="B16" s="1" t="s">
        <v>363</v>
      </c>
      <c r="C16" s="1"/>
      <c r="D16" s="1"/>
      <c r="E16" s="1"/>
      <c r="F16" s="113"/>
      <c r="G16" s="113"/>
      <c r="H16" s="113"/>
      <c r="I16" s="113"/>
      <c r="J16" s="135"/>
    </row>
    <row r="17" spans="1:10" ht="23.25" customHeight="1">
      <c r="A17" s="134" t="s">
        <v>20</v>
      </c>
      <c r="B17" s="1" t="s">
        <v>364</v>
      </c>
      <c r="C17" s="1"/>
      <c r="D17" s="1"/>
      <c r="E17" s="1"/>
      <c r="F17" s="113"/>
      <c r="G17" s="113"/>
      <c r="H17" s="113"/>
      <c r="I17" s="113"/>
      <c r="J17" s="135"/>
    </row>
    <row r="18" spans="1:10" ht="23.25" customHeight="1">
      <c r="A18" s="134" t="s">
        <v>21</v>
      </c>
      <c r="B18" s="1" t="s">
        <v>365</v>
      </c>
      <c r="C18" s="1"/>
      <c r="D18" s="1"/>
      <c r="E18" s="1"/>
      <c r="F18" s="113"/>
      <c r="G18" s="113"/>
      <c r="H18" s="113"/>
      <c r="I18" s="113"/>
      <c r="J18" s="135"/>
    </row>
    <row r="19" spans="1:10" ht="23.25" customHeight="1">
      <c r="A19" s="134" t="s">
        <v>61</v>
      </c>
      <c r="B19" s="1" t="s">
        <v>366</v>
      </c>
      <c r="C19" s="1"/>
      <c r="D19" s="1"/>
      <c r="E19" s="1"/>
      <c r="F19" s="113"/>
      <c r="G19" s="113"/>
      <c r="H19" s="113"/>
      <c r="I19" s="113"/>
      <c r="J19" s="135"/>
    </row>
    <row r="20" spans="1:10" ht="23.25" customHeight="1">
      <c r="A20" s="134" t="s">
        <v>62</v>
      </c>
      <c r="B20" s="1" t="s">
        <v>367</v>
      </c>
      <c r="C20" s="1"/>
      <c r="D20" s="1"/>
      <c r="E20" s="1"/>
      <c r="F20" s="113"/>
      <c r="G20" s="113"/>
      <c r="H20" s="113"/>
      <c r="I20" s="113"/>
      <c r="J20" s="135"/>
    </row>
    <row r="21" spans="1:10" ht="23.25" customHeight="1">
      <c r="A21" s="134" t="s">
        <v>63</v>
      </c>
      <c r="B21" s="1" t="s">
        <v>368</v>
      </c>
      <c r="C21" s="1"/>
      <c r="D21" s="1"/>
      <c r="E21" s="1"/>
      <c r="F21" s="113"/>
      <c r="G21" s="113"/>
      <c r="H21" s="113"/>
      <c r="I21" s="113"/>
      <c r="J21" s="135"/>
    </row>
    <row r="22" spans="1:10" ht="23.25" customHeight="1">
      <c r="A22" s="134" t="s">
        <v>64</v>
      </c>
      <c r="B22" s="1" t="s">
        <v>369</v>
      </c>
      <c r="C22" s="1"/>
      <c r="D22" s="1"/>
      <c r="E22" s="1"/>
      <c r="F22" s="113"/>
      <c r="G22" s="113"/>
      <c r="H22" s="113"/>
      <c r="I22" s="113"/>
      <c r="J22" s="135"/>
    </row>
    <row r="23" spans="1:10" ht="23.25" customHeight="1">
      <c r="A23" s="134" t="s">
        <v>65</v>
      </c>
      <c r="B23" s="1" t="s">
        <v>370</v>
      </c>
      <c r="C23" s="1"/>
      <c r="D23" s="1"/>
      <c r="E23" s="1"/>
      <c r="F23" s="113"/>
      <c r="G23" s="113"/>
      <c r="H23" s="113"/>
      <c r="I23" s="113"/>
      <c r="J23" s="135"/>
    </row>
    <row r="24" spans="1:10" ht="23.25" customHeight="1">
      <c r="A24" s="134" t="s">
        <v>66</v>
      </c>
      <c r="B24" s="1" t="s">
        <v>371</v>
      </c>
      <c r="C24" s="1"/>
      <c r="D24" s="1"/>
      <c r="E24" s="1"/>
      <c r="F24" s="113"/>
      <c r="G24" s="113"/>
      <c r="H24" s="113"/>
      <c r="I24" s="113"/>
      <c r="J24" s="135"/>
    </row>
    <row r="25" spans="1:10" ht="23.25" customHeight="1" thickBot="1">
      <c r="A25" s="136" t="s">
        <v>67</v>
      </c>
      <c r="B25" s="137" t="s">
        <v>372</v>
      </c>
      <c r="C25" s="137"/>
      <c r="D25" s="137"/>
      <c r="E25" s="137"/>
      <c r="F25" s="138"/>
      <c r="G25" s="138"/>
      <c r="H25" s="138"/>
      <c r="I25" s="138"/>
      <c r="J25" s="139"/>
    </row>
  </sheetData>
  <mergeCells count="4">
    <mergeCell ref="A1:J1"/>
    <mergeCell ref="A2:J2"/>
    <mergeCell ref="A3:J3"/>
    <mergeCell ref="I4:J4"/>
  </mergeCells>
  <pageMargins left="0.22" right="0.19" top="0.2" bottom="0.2" header="0.2" footer="0.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3:F28"/>
  <sheetViews>
    <sheetView workbookViewId="0">
      <selection activeCell="J9" sqref="J9"/>
    </sheetView>
  </sheetViews>
  <sheetFormatPr defaultRowHeight="15"/>
  <cols>
    <col min="1" max="1" width="5.5703125" style="155" customWidth="1"/>
    <col min="2" max="2" width="18.5703125" style="155" customWidth="1"/>
    <col min="3" max="3" width="17.28515625" style="155" bestFit="1" customWidth="1"/>
    <col min="4" max="4" width="21.140625" style="155" customWidth="1"/>
    <col min="5" max="5" width="31.140625" style="155" bestFit="1" customWidth="1"/>
    <col min="6" max="6" width="15" style="155" customWidth="1"/>
    <col min="7" max="16384" width="9.140625" style="155"/>
  </cols>
  <sheetData>
    <row r="3" spans="1:6" ht="6" customHeight="1"/>
    <row r="4" spans="1:6" ht="28.5" customHeight="1">
      <c r="A4" s="442" t="s">
        <v>0</v>
      </c>
      <c r="B4" s="442"/>
      <c r="C4" s="442"/>
      <c r="D4" s="442"/>
      <c r="E4" s="442"/>
      <c r="F4" s="442"/>
    </row>
    <row r="5" spans="1:6" ht="18" customHeight="1">
      <c r="A5" s="443" t="s">
        <v>649</v>
      </c>
      <c r="B5" s="443"/>
      <c r="C5" s="443"/>
      <c r="D5" s="443"/>
      <c r="E5" s="443"/>
      <c r="F5" s="443"/>
    </row>
    <row r="6" spans="1:6">
      <c r="A6" s="441" t="s">
        <v>653</v>
      </c>
      <c r="B6" s="441"/>
    </row>
    <row r="7" spans="1:6" ht="15.75" customHeight="1">
      <c r="A7" s="439" t="s">
        <v>3</v>
      </c>
      <c r="B7" s="439" t="s">
        <v>50</v>
      </c>
      <c r="C7" s="439" t="s">
        <v>249</v>
      </c>
      <c r="D7" s="439" t="s">
        <v>652</v>
      </c>
      <c r="E7" s="439" t="s">
        <v>645</v>
      </c>
      <c r="F7" s="444" t="s">
        <v>206</v>
      </c>
    </row>
    <row r="8" spans="1:6" ht="27.75" customHeight="1">
      <c r="A8" s="440"/>
      <c r="B8" s="440"/>
      <c r="C8" s="440"/>
      <c r="D8" s="440"/>
      <c r="E8" s="440"/>
      <c r="F8" s="444"/>
    </row>
    <row r="9" spans="1:6" ht="30" customHeight="1">
      <c r="A9" s="228" t="s">
        <v>9</v>
      </c>
      <c r="B9" s="48" t="s">
        <v>74</v>
      </c>
      <c r="C9" s="227" t="s">
        <v>439</v>
      </c>
      <c r="D9" s="227" t="s">
        <v>651</v>
      </c>
      <c r="E9" s="229" t="s">
        <v>656</v>
      </c>
      <c r="F9" s="40"/>
    </row>
    <row r="10" spans="1:6" ht="30" customHeight="1">
      <c r="A10" s="228" t="s">
        <v>10</v>
      </c>
      <c r="B10" s="48" t="s">
        <v>81</v>
      </c>
      <c r="C10" s="227" t="s">
        <v>140</v>
      </c>
      <c r="D10" s="227" t="s">
        <v>250</v>
      </c>
      <c r="E10" s="227" t="s">
        <v>646</v>
      </c>
      <c r="F10" s="40"/>
    </row>
    <row r="11" spans="1:6" ht="30" customHeight="1">
      <c r="A11" s="228" t="s">
        <v>11</v>
      </c>
      <c r="B11" s="48" t="s">
        <v>78</v>
      </c>
      <c r="C11" s="227" t="s">
        <v>133</v>
      </c>
      <c r="D11" s="229" t="s">
        <v>448</v>
      </c>
      <c r="E11" s="229" t="s">
        <v>654</v>
      </c>
      <c r="F11" s="40"/>
    </row>
    <row r="12" spans="1:6" ht="30" customHeight="1">
      <c r="A12" s="228" t="s">
        <v>12</v>
      </c>
      <c r="B12" s="48" t="s">
        <v>84</v>
      </c>
      <c r="C12" s="227" t="s">
        <v>133</v>
      </c>
      <c r="D12" s="230" t="s">
        <v>532</v>
      </c>
      <c r="E12" s="230" t="s">
        <v>648</v>
      </c>
      <c r="F12" s="40"/>
    </row>
    <row r="13" spans="1:6" ht="30" customHeight="1">
      <c r="A13" s="228" t="s">
        <v>13</v>
      </c>
      <c r="B13" s="48" t="s">
        <v>83</v>
      </c>
      <c r="C13" s="227" t="s">
        <v>106</v>
      </c>
      <c r="D13" s="227" t="s">
        <v>449</v>
      </c>
      <c r="E13" s="213" t="s">
        <v>647</v>
      </c>
      <c r="F13" s="40"/>
    </row>
    <row r="14" spans="1:6" ht="30" customHeight="1">
      <c r="A14" s="228" t="s">
        <v>14</v>
      </c>
      <c r="B14" s="48" t="s">
        <v>52</v>
      </c>
      <c r="C14" s="48" t="s">
        <v>106</v>
      </c>
      <c r="D14" s="227" t="s">
        <v>142</v>
      </c>
      <c r="E14" s="229" t="s">
        <v>654</v>
      </c>
      <c r="F14" s="40"/>
    </row>
    <row r="15" spans="1:6" ht="30" customHeight="1">
      <c r="A15" s="228" t="s">
        <v>15</v>
      </c>
      <c r="B15" s="48" t="s">
        <v>53</v>
      </c>
      <c r="C15" s="48" t="s">
        <v>106</v>
      </c>
      <c r="D15" s="227" t="s">
        <v>144</v>
      </c>
      <c r="E15" s="229" t="s">
        <v>654</v>
      </c>
      <c r="F15" s="40"/>
    </row>
    <row r="16" spans="1:6" ht="30" customHeight="1">
      <c r="A16" s="228" t="s">
        <v>16</v>
      </c>
      <c r="B16" s="48" t="s">
        <v>316</v>
      </c>
      <c r="C16" s="48" t="s">
        <v>106</v>
      </c>
      <c r="D16" s="227" t="s">
        <v>136</v>
      </c>
      <c r="E16" s="229" t="s">
        <v>654</v>
      </c>
      <c r="F16" s="40"/>
    </row>
    <row r="17" spans="1:6" ht="30" customHeight="1">
      <c r="A17" s="228" t="s">
        <v>17</v>
      </c>
      <c r="B17" s="48" t="s">
        <v>441</v>
      </c>
      <c r="C17" s="48" t="s">
        <v>440</v>
      </c>
      <c r="D17" s="227" t="s">
        <v>137</v>
      </c>
      <c r="E17" s="227" t="s">
        <v>646</v>
      </c>
      <c r="F17" s="40"/>
    </row>
    <row r="18" spans="1:6" ht="30" customHeight="1">
      <c r="A18" s="228" t="s">
        <v>18</v>
      </c>
      <c r="B18" s="101" t="s">
        <v>57</v>
      </c>
      <c r="C18" s="48" t="s">
        <v>106</v>
      </c>
      <c r="D18" s="227" t="s">
        <v>143</v>
      </c>
      <c r="E18" s="229" t="s">
        <v>654</v>
      </c>
      <c r="F18" s="40"/>
    </row>
    <row r="19" spans="1:6" ht="30" customHeight="1">
      <c r="A19" s="228" t="s">
        <v>19</v>
      </c>
      <c r="B19" s="48" t="s">
        <v>80</v>
      </c>
      <c r="C19" s="48" t="s">
        <v>106</v>
      </c>
      <c r="D19" s="227" t="s">
        <v>141</v>
      </c>
      <c r="E19" s="227" t="s">
        <v>646</v>
      </c>
      <c r="F19" s="40"/>
    </row>
    <row r="20" spans="1:6" ht="30" customHeight="1">
      <c r="A20" s="228" t="s">
        <v>20</v>
      </c>
      <c r="B20" s="48" t="s">
        <v>421</v>
      </c>
      <c r="C20" s="48" t="s">
        <v>106</v>
      </c>
      <c r="D20" s="227" t="s">
        <v>138</v>
      </c>
      <c r="E20" s="229" t="s">
        <v>654</v>
      </c>
      <c r="F20" s="40"/>
    </row>
    <row r="21" spans="1:6" ht="30" customHeight="1">
      <c r="A21" s="228" t="s">
        <v>21</v>
      </c>
      <c r="B21" s="48" t="s">
        <v>55</v>
      </c>
      <c r="C21" s="48" t="s">
        <v>106</v>
      </c>
      <c r="D21" s="227" t="s">
        <v>151</v>
      </c>
      <c r="E21" s="229" t="s">
        <v>654</v>
      </c>
      <c r="F21" s="40"/>
    </row>
    <row r="22" spans="1:6" ht="30" customHeight="1">
      <c r="A22" s="228" t="s">
        <v>61</v>
      </c>
      <c r="B22" s="48" t="s">
        <v>428</v>
      </c>
      <c r="C22" s="48" t="s">
        <v>106</v>
      </c>
      <c r="D22" s="227" t="s">
        <v>145</v>
      </c>
      <c r="E22" s="229" t="s">
        <v>655</v>
      </c>
      <c r="F22" s="40"/>
    </row>
    <row r="23" spans="1:6" ht="30" customHeight="1">
      <c r="A23" s="228" t="s">
        <v>62</v>
      </c>
      <c r="B23" s="48" t="s">
        <v>91</v>
      </c>
      <c r="C23" s="48" t="s">
        <v>106</v>
      </c>
      <c r="D23" s="227" t="s">
        <v>149</v>
      </c>
      <c r="E23" s="227" t="s">
        <v>646</v>
      </c>
      <c r="F23" s="40"/>
    </row>
    <row r="24" spans="1:6" ht="30" customHeight="1">
      <c r="A24" s="228" t="s">
        <v>63</v>
      </c>
      <c r="B24" s="48" t="s">
        <v>76</v>
      </c>
      <c r="C24" s="48" t="s">
        <v>106</v>
      </c>
      <c r="D24" s="227" t="s">
        <v>650</v>
      </c>
      <c r="E24" s="229" t="s">
        <v>654</v>
      </c>
      <c r="F24" s="40"/>
    </row>
    <row r="25" spans="1:6" ht="30" customHeight="1">
      <c r="A25" s="228" t="s">
        <v>64</v>
      </c>
      <c r="B25" s="48" t="s">
        <v>442</v>
      </c>
      <c r="C25" s="227" t="s">
        <v>106</v>
      </c>
      <c r="D25" s="227" t="s">
        <v>154</v>
      </c>
      <c r="E25" s="227" t="s">
        <v>646</v>
      </c>
      <c r="F25" s="40"/>
    </row>
    <row r="26" spans="1:6" ht="38.25" customHeight="1"/>
    <row r="27" spans="1:6" ht="34.5" customHeight="1"/>
    <row r="28" spans="1:6" ht="34.5" customHeight="1"/>
  </sheetData>
  <mergeCells count="9">
    <mergeCell ref="D7:D8"/>
    <mergeCell ref="A6:B6"/>
    <mergeCell ref="A4:F4"/>
    <mergeCell ref="A5:F5"/>
    <mergeCell ref="A7:A8"/>
    <mergeCell ref="B7:B8"/>
    <mergeCell ref="C7:C8"/>
    <mergeCell ref="E7:E8"/>
    <mergeCell ref="F7:F8"/>
  </mergeCells>
  <pageMargins left="0.35" right="0.19" top="0.2" bottom="0.2" header="0.2" footer="0.2"/>
  <pageSetup paperSize="9" scale="90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139"/>
  <sheetViews>
    <sheetView workbookViewId="0">
      <selection activeCell="J74" sqref="J74"/>
    </sheetView>
  </sheetViews>
  <sheetFormatPr defaultRowHeight="15"/>
  <cols>
    <col min="1" max="1" width="6.7109375" customWidth="1"/>
    <col min="2" max="2" width="27.7109375" customWidth="1"/>
    <col min="3" max="3" width="11.28515625" customWidth="1"/>
    <col min="4" max="4" width="1.140625" customWidth="1"/>
    <col min="5" max="5" width="6.7109375" customWidth="1"/>
    <col min="6" max="6" width="27.7109375" customWidth="1"/>
    <col min="7" max="7" width="11.28515625" customWidth="1"/>
  </cols>
  <sheetData>
    <row r="1" spans="1:7" s="142" customFormat="1" ht="20.25" customHeight="1">
      <c r="A1" s="445" t="s">
        <v>0</v>
      </c>
      <c r="B1" s="445"/>
      <c r="C1" s="445"/>
      <c r="E1" s="445" t="s">
        <v>0</v>
      </c>
      <c r="F1" s="445"/>
      <c r="G1" s="445"/>
    </row>
    <row r="2" spans="1:7">
      <c r="A2" s="431" t="s">
        <v>373</v>
      </c>
      <c r="B2" s="431"/>
      <c r="C2" s="431"/>
      <c r="E2" s="431" t="s">
        <v>373</v>
      </c>
      <c r="F2" s="431"/>
      <c r="G2" s="431"/>
    </row>
    <row r="3" spans="1:7" s="141" customFormat="1" ht="16.5" thickBot="1">
      <c r="A3" s="443" t="s">
        <v>374</v>
      </c>
      <c r="B3" s="443"/>
      <c r="C3" s="443"/>
      <c r="E3" s="443" t="s">
        <v>394</v>
      </c>
      <c r="F3" s="443"/>
      <c r="G3" s="443"/>
    </row>
    <row r="4" spans="1:7" ht="15.75">
      <c r="A4" s="125" t="s">
        <v>375</v>
      </c>
      <c r="B4" s="122" t="s">
        <v>376</v>
      </c>
      <c r="C4" s="123" t="s">
        <v>377</v>
      </c>
      <c r="D4" s="140"/>
      <c r="E4" s="125" t="s">
        <v>375</v>
      </c>
      <c r="F4" s="122" t="s">
        <v>376</v>
      </c>
      <c r="G4" s="123" t="s">
        <v>377</v>
      </c>
    </row>
    <row r="5" spans="1:7" ht="19.5" customHeight="1">
      <c r="A5" s="143" t="s">
        <v>9</v>
      </c>
      <c r="B5" s="46" t="s">
        <v>391</v>
      </c>
      <c r="C5" s="144">
        <v>1</v>
      </c>
      <c r="E5" s="143" t="s">
        <v>9</v>
      </c>
      <c r="F5" s="46" t="s">
        <v>391</v>
      </c>
      <c r="G5" s="144">
        <v>1</v>
      </c>
    </row>
    <row r="6" spans="1:7" ht="19.5" customHeight="1">
      <c r="A6" s="143" t="s">
        <v>10</v>
      </c>
      <c r="B6" s="46" t="s">
        <v>378</v>
      </c>
      <c r="C6" s="144">
        <v>2</v>
      </c>
      <c r="E6" s="143" t="s">
        <v>10</v>
      </c>
      <c r="F6" s="46" t="s">
        <v>378</v>
      </c>
      <c r="G6" s="144">
        <v>2</v>
      </c>
    </row>
    <row r="7" spans="1:7" ht="19.5" customHeight="1">
      <c r="A7" s="143" t="s">
        <v>11</v>
      </c>
      <c r="B7" s="46" t="s">
        <v>379</v>
      </c>
      <c r="C7" s="144">
        <v>1</v>
      </c>
      <c r="E7" s="143" t="s">
        <v>11</v>
      </c>
      <c r="F7" s="46" t="s">
        <v>379</v>
      </c>
      <c r="G7" s="144">
        <v>1</v>
      </c>
    </row>
    <row r="8" spans="1:7" ht="19.5" customHeight="1">
      <c r="A8" s="143" t="s">
        <v>12</v>
      </c>
      <c r="B8" s="46" t="s">
        <v>380</v>
      </c>
      <c r="C8" s="144">
        <v>2</v>
      </c>
      <c r="E8" s="143" t="s">
        <v>12</v>
      </c>
      <c r="F8" s="46" t="s">
        <v>380</v>
      </c>
      <c r="G8" s="144">
        <v>2</v>
      </c>
    </row>
    <row r="9" spans="1:7" ht="19.5" customHeight="1">
      <c r="A9" s="143" t="s">
        <v>13</v>
      </c>
      <c r="B9" s="46" t="s">
        <v>381</v>
      </c>
      <c r="C9" s="144">
        <v>1</v>
      </c>
      <c r="E9" s="143" t="s">
        <v>13</v>
      </c>
      <c r="F9" s="46" t="s">
        <v>381</v>
      </c>
      <c r="G9" s="144">
        <v>1</v>
      </c>
    </row>
    <row r="10" spans="1:7" ht="19.5" customHeight="1">
      <c r="A10" s="143" t="s">
        <v>14</v>
      </c>
      <c r="B10" s="46" t="s">
        <v>382</v>
      </c>
      <c r="C10" s="144">
        <v>1</v>
      </c>
      <c r="E10" s="143" t="s">
        <v>14</v>
      </c>
      <c r="F10" s="46" t="s">
        <v>382</v>
      </c>
      <c r="G10" s="144">
        <v>1</v>
      </c>
    </row>
    <row r="11" spans="1:7" ht="19.5" customHeight="1">
      <c r="A11" s="143" t="s">
        <v>15</v>
      </c>
      <c r="B11" s="46" t="s">
        <v>383</v>
      </c>
      <c r="C11" s="144">
        <v>1</v>
      </c>
      <c r="E11" s="143" t="s">
        <v>15</v>
      </c>
      <c r="F11" s="46" t="s">
        <v>383</v>
      </c>
      <c r="G11" s="144">
        <v>1</v>
      </c>
    </row>
    <row r="12" spans="1:7" ht="19.5" customHeight="1">
      <c r="A12" s="143" t="s">
        <v>16</v>
      </c>
      <c r="B12" s="46" t="s">
        <v>384</v>
      </c>
      <c r="C12" s="144">
        <v>1</v>
      </c>
      <c r="E12" s="143" t="s">
        <v>16</v>
      </c>
      <c r="F12" s="46" t="s">
        <v>384</v>
      </c>
      <c r="G12" s="144">
        <v>1</v>
      </c>
    </row>
    <row r="13" spans="1:7" ht="19.5" customHeight="1">
      <c r="A13" s="143" t="s">
        <v>17</v>
      </c>
      <c r="B13" s="46" t="s">
        <v>385</v>
      </c>
      <c r="C13" s="144">
        <v>1</v>
      </c>
      <c r="E13" s="143" t="s">
        <v>17</v>
      </c>
      <c r="F13" s="46" t="s">
        <v>385</v>
      </c>
      <c r="G13" s="144">
        <v>1</v>
      </c>
    </row>
    <row r="14" spans="1:7" ht="19.5" customHeight="1">
      <c r="A14" s="143" t="s">
        <v>18</v>
      </c>
      <c r="B14" s="46" t="s">
        <v>386</v>
      </c>
      <c r="C14" s="144">
        <v>1</v>
      </c>
      <c r="E14" s="143" t="s">
        <v>18</v>
      </c>
      <c r="F14" s="46" t="s">
        <v>386</v>
      </c>
      <c r="G14" s="144">
        <v>1</v>
      </c>
    </row>
    <row r="15" spans="1:7" ht="19.5" customHeight="1">
      <c r="A15" s="143" t="s">
        <v>19</v>
      </c>
      <c r="B15" s="46" t="s">
        <v>387</v>
      </c>
      <c r="C15" s="144">
        <v>1</v>
      </c>
      <c r="E15" s="143" t="s">
        <v>19</v>
      </c>
      <c r="F15" s="46" t="s">
        <v>387</v>
      </c>
      <c r="G15" s="144">
        <v>1</v>
      </c>
    </row>
    <row r="16" spans="1:7" ht="19.5" customHeight="1">
      <c r="A16" s="143" t="s">
        <v>20</v>
      </c>
      <c r="B16" s="46" t="s">
        <v>388</v>
      </c>
      <c r="C16" s="144">
        <v>1</v>
      </c>
      <c r="E16" s="143" t="s">
        <v>20</v>
      </c>
      <c r="F16" s="46" t="s">
        <v>388</v>
      </c>
      <c r="G16" s="144">
        <v>1</v>
      </c>
    </row>
    <row r="17" spans="1:7" ht="19.5" customHeight="1">
      <c r="A17" s="143" t="s">
        <v>21</v>
      </c>
      <c r="B17" s="46" t="s">
        <v>389</v>
      </c>
      <c r="C17" s="144">
        <v>1</v>
      </c>
      <c r="E17" s="143" t="s">
        <v>21</v>
      </c>
      <c r="F17" s="46" t="s">
        <v>389</v>
      </c>
      <c r="G17" s="144">
        <v>1</v>
      </c>
    </row>
    <row r="18" spans="1:7" ht="19.5" customHeight="1">
      <c r="A18" s="143" t="s">
        <v>61</v>
      </c>
      <c r="B18" s="46" t="s">
        <v>390</v>
      </c>
      <c r="C18" s="144">
        <v>1</v>
      </c>
      <c r="E18" s="143" t="s">
        <v>61</v>
      </c>
      <c r="F18" s="46" t="s">
        <v>390</v>
      </c>
      <c r="G18" s="144">
        <v>1</v>
      </c>
    </row>
    <row r="19" spans="1:7" ht="19.5" customHeight="1">
      <c r="A19" s="143" t="s">
        <v>62</v>
      </c>
      <c r="B19" s="147" t="s">
        <v>393</v>
      </c>
      <c r="C19" s="148">
        <v>1</v>
      </c>
      <c r="E19" s="143" t="s">
        <v>62</v>
      </c>
      <c r="F19" s="147" t="s">
        <v>393</v>
      </c>
      <c r="G19" s="148">
        <v>1</v>
      </c>
    </row>
    <row r="20" spans="1:7" ht="19.5" customHeight="1" thickBot="1">
      <c r="A20" s="145" t="s">
        <v>63</v>
      </c>
      <c r="B20" s="146" t="s">
        <v>392</v>
      </c>
      <c r="C20" s="124">
        <v>2</v>
      </c>
      <c r="E20" s="145" t="s">
        <v>63</v>
      </c>
      <c r="F20" s="146" t="s">
        <v>392</v>
      </c>
      <c r="G20" s="124">
        <v>2</v>
      </c>
    </row>
    <row r="23" spans="1:7" ht="21">
      <c r="A23" s="445" t="s">
        <v>0</v>
      </c>
      <c r="B23" s="445"/>
      <c r="C23" s="445"/>
      <c r="D23" s="142"/>
      <c r="E23" s="445" t="s">
        <v>0</v>
      </c>
      <c r="F23" s="445"/>
      <c r="G23" s="445"/>
    </row>
    <row r="24" spans="1:7">
      <c r="A24" s="431" t="s">
        <v>395</v>
      </c>
      <c r="B24" s="431"/>
      <c r="C24" s="431"/>
      <c r="E24" s="431" t="s">
        <v>395</v>
      </c>
      <c r="F24" s="431"/>
      <c r="G24" s="431"/>
    </row>
    <row r="25" spans="1:7" ht="16.5" thickBot="1">
      <c r="A25" s="443" t="s">
        <v>396</v>
      </c>
      <c r="B25" s="443"/>
      <c r="C25" s="443"/>
      <c r="E25" s="443" t="s">
        <v>397</v>
      </c>
      <c r="F25" s="443"/>
      <c r="G25" s="443"/>
    </row>
    <row r="26" spans="1:7" ht="15.75">
      <c r="A26" s="125" t="s">
        <v>375</v>
      </c>
      <c r="B26" s="122" t="s">
        <v>376</v>
      </c>
      <c r="C26" s="123" t="s">
        <v>377</v>
      </c>
      <c r="D26" s="141"/>
      <c r="E26" s="125" t="s">
        <v>375</v>
      </c>
      <c r="F26" s="122" t="s">
        <v>376</v>
      </c>
      <c r="G26" s="123" t="s">
        <v>377</v>
      </c>
    </row>
    <row r="27" spans="1:7" ht="15.75">
      <c r="A27" s="143" t="s">
        <v>9</v>
      </c>
      <c r="B27" s="46" t="s">
        <v>391</v>
      </c>
      <c r="C27" s="144">
        <v>1</v>
      </c>
      <c r="D27" s="140"/>
      <c r="E27" s="143" t="s">
        <v>9</v>
      </c>
      <c r="F27" s="46" t="s">
        <v>391</v>
      </c>
      <c r="G27" s="144">
        <v>1</v>
      </c>
    </row>
    <row r="28" spans="1:7" ht="19.5" customHeight="1">
      <c r="A28" s="143" t="s">
        <v>10</v>
      </c>
      <c r="B28" s="46" t="s">
        <v>378</v>
      </c>
      <c r="C28" s="144">
        <v>2</v>
      </c>
      <c r="E28" s="143" t="s">
        <v>10</v>
      </c>
      <c r="F28" s="46" t="s">
        <v>378</v>
      </c>
      <c r="G28" s="144">
        <v>2</v>
      </c>
    </row>
    <row r="29" spans="1:7" ht="19.5" customHeight="1">
      <c r="A29" s="143" t="s">
        <v>11</v>
      </c>
      <c r="B29" s="46" t="s">
        <v>379</v>
      </c>
      <c r="C29" s="144">
        <v>1</v>
      </c>
      <c r="E29" s="143" t="s">
        <v>11</v>
      </c>
      <c r="F29" s="46" t="s">
        <v>379</v>
      </c>
      <c r="G29" s="144">
        <v>1</v>
      </c>
    </row>
    <row r="30" spans="1:7" ht="19.5" customHeight="1">
      <c r="A30" s="143" t="s">
        <v>12</v>
      </c>
      <c r="B30" s="46" t="s">
        <v>380</v>
      </c>
      <c r="C30" s="144">
        <v>2</v>
      </c>
      <c r="E30" s="143" t="s">
        <v>12</v>
      </c>
      <c r="F30" s="46" t="s">
        <v>380</v>
      </c>
      <c r="G30" s="144">
        <v>2</v>
      </c>
    </row>
    <row r="31" spans="1:7" ht="19.5" customHeight="1">
      <c r="A31" s="143" t="s">
        <v>13</v>
      </c>
      <c r="B31" s="46" t="s">
        <v>381</v>
      </c>
      <c r="C31" s="144">
        <v>1</v>
      </c>
      <c r="E31" s="143" t="s">
        <v>13</v>
      </c>
      <c r="F31" s="46" t="s">
        <v>381</v>
      </c>
      <c r="G31" s="144">
        <v>1</v>
      </c>
    </row>
    <row r="32" spans="1:7" ht="19.5" customHeight="1">
      <c r="A32" s="143" t="s">
        <v>14</v>
      </c>
      <c r="B32" s="46" t="s">
        <v>382</v>
      </c>
      <c r="C32" s="144">
        <v>1</v>
      </c>
      <c r="E32" s="143" t="s">
        <v>14</v>
      </c>
      <c r="F32" s="46" t="s">
        <v>382</v>
      </c>
      <c r="G32" s="144">
        <v>1</v>
      </c>
    </row>
    <row r="33" spans="1:7" ht="19.5" customHeight="1">
      <c r="A33" s="143" t="s">
        <v>15</v>
      </c>
      <c r="B33" s="46" t="s">
        <v>383</v>
      </c>
      <c r="C33" s="144">
        <v>1</v>
      </c>
      <c r="E33" s="143" t="s">
        <v>15</v>
      </c>
      <c r="F33" s="46" t="s">
        <v>383</v>
      </c>
      <c r="G33" s="144">
        <v>1</v>
      </c>
    </row>
    <row r="34" spans="1:7" ht="19.5" customHeight="1">
      <c r="A34" s="143" t="s">
        <v>16</v>
      </c>
      <c r="B34" s="46" t="s">
        <v>384</v>
      </c>
      <c r="C34" s="144">
        <v>1</v>
      </c>
      <c r="E34" s="143" t="s">
        <v>16</v>
      </c>
      <c r="F34" s="46" t="s">
        <v>384</v>
      </c>
      <c r="G34" s="144">
        <v>1</v>
      </c>
    </row>
    <row r="35" spans="1:7" ht="19.5" customHeight="1">
      <c r="A35" s="143" t="s">
        <v>17</v>
      </c>
      <c r="B35" s="46" t="s">
        <v>385</v>
      </c>
      <c r="C35" s="144">
        <v>1</v>
      </c>
      <c r="E35" s="143" t="s">
        <v>17</v>
      </c>
      <c r="F35" s="46" t="s">
        <v>385</v>
      </c>
      <c r="G35" s="144">
        <v>1</v>
      </c>
    </row>
    <row r="36" spans="1:7" ht="19.5" customHeight="1">
      <c r="A36" s="143" t="s">
        <v>18</v>
      </c>
      <c r="B36" s="46" t="s">
        <v>386</v>
      </c>
      <c r="C36" s="144">
        <v>1</v>
      </c>
      <c r="E36" s="143" t="s">
        <v>18</v>
      </c>
      <c r="F36" s="46" t="s">
        <v>386</v>
      </c>
      <c r="G36" s="144">
        <v>1</v>
      </c>
    </row>
    <row r="37" spans="1:7" ht="19.5" customHeight="1">
      <c r="A37" s="143" t="s">
        <v>19</v>
      </c>
      <c r="B37" s="46" t="s">
        <v>387</v>
      </c>
      <c r="C37" s="144">
        <v>1</v>
      </c>
      <c r="E37" s="143" t="s">
        <v>19</v>
      </c>
      <c r="F37" s="46" t="s">
        <v>387</v>
      </c>
      <c r="G37" s="144">
        <v>1</v>
      </c>
    </row>
    <row r="38" spans="1:7" ht="19.5" customHeight="1">
      <c r="A38" s="143" t="s">
        <v>20</v>
      </c>
      <c r="B38" s="46" t="s">
        <v>388</v>
      </c>
      <c r="C38" s="144">
        <v>1</v>
      </c>
      <c r="E38" s="143" t="s">
        <v>20</v>
      </c>
      <c r="F38" s="46" t="s">
        <v>388</v>
      </c>
      <c r="G38" s="144">
        <v>1</v>
      </c>
    </row>
    <row r="39" spans="1:7" ht="19.5" customHeight="1">
      <c r="A39" s="143" t="s">
        <v>21</v>
      </c>
      <c r="B39" s="46" t="s">
        <v>389</v>
      </c>
      <c r="C39" s="144">
        <v>1</v>
      </c>
      <c r="E39" s="143" t="s">
        <v>21</v>
      </c>
      <c r="F39" s="46" t="s">
        <v>389</v>
      </c>
      <c r="G39" s="144">
        <v>1</v>
      </c>
    </row>
    <row r="40" spans="1:7" ht="19.5" customHeight="1">
      <c r="A40" s="143" t="s">
        <v>61</v>
      </c>
      <c r="B40" s="46" t="s">
        <v>390</v>
      </c>
      <c r="C40" s="144">
        <v>1</v>
      </c>
      <c r="E40" s="143" t="s">
        <v>61</v>
      </c>
      <c r="F40" s="46" t="s">
        <v>390</v>
      </c>
      <c r="G40" s="144">
        <v>1</v>
      </c>
    </row>
    <row r="41" spans="1:7" ht="19.5" customHeight="1">
      <c r="A41" s="143" t="s">
        <v>62</v>
      </c>
      <c r="B41" s="147" t="s">
        <v>393</v>
      </c>
      <c r="C41" s="148">
        <v>1</v>
      </c>
      <c r="E41" s="143" t="s">
        <v>62</v>
      </c>
      <c r="F41" s="147" t="s">
        <v>393</v>
      </c>
      <c r="G41" s="148">
        <v>1</v>
      </c>
    </row>
    <row r="42" spans="1:7" ht="19.5" customHeight="1" thickBot="1">
      <c r="A42" s="145" t="s">
        <v>63</v>
      </c>
      <c r="B42" s="146" t="s">
        <v>392</v>
      </c>
      <c r="C42" s="124">
        <v>2</v>
      </c>
      <c r="E42" s="145" t="s">
        <v>63</v>
      </c>
      <c r="F42" s="146" t="s">
        <v>392</v>
      </c>
      <c r="G42" s="124">
        <v>2</v>
      </c>
    </row>
    <row r="46" spans="1:7" ht="21">
      <c r="A46" s="445" t="s">
        <v>0</v>
      </c>
      <c r="B46" s="445"/>
      <c r="C46" s="445"/>
      <c r="E46" s="445" t="s">
        <v>0</v>
      </c>
      <c r="F46" s="445"/>
      <c r="G46" s="445"/>
    </row>
    <row r="47" spans="1:7">
      <c r="A47" s="431" t="s">
        <v>398</v>
      </c>
      <c r="B47" s="431"/>
      <c r="C47" s="431"/>
      <c r="E47" s="431" t="s">
        <v>398</v>
      </c>
      <c r="F47" s="431"/>
      <c r="G47" s="431"/>
    </row>
    <row r="48" spans="1:7" ht="16.5" thickBot="1">
      <c r="A48" s="443" t="s">
        <v>399</v>
      </c>
      <c r="B48" s="443"/>
      <c r="C48" s="443"/>
      <c r="E48" s="443" t="s">
        <v>400</v>
      </c>
      <c r="F48" s="443"/>
      <c r="G48" s="443"/>
    </row>
    <row r="49" spans="1:7" ht="15.75">
      <c r="A49" s="125" t="s">
        <v>375</v>
      </c>
      <c r="B49" s="122" t="s">
        <v>376</v>
      </c>
      <c r="C49" s="123" t="s">
        <v>377</v>
      </c>
      <c r="E49" s="125" t="s">
        <v>375</v>
      </c>
      <c r="F49" s="122" t="s">
        <v>376</v>
      </c>
      <c r="G49" s="123" t="s">
        <v>377</v>
      </c>
    </row>
    <row r="50" spans="1:7" ht="15.75">
      <c r="A50" s="143" t="s">
        <v>9</v>
      </c>
      <c r="B50" s="46" t="s">
        <v>391</v>
      </c>
      <c r="C50" s="144">
        <v>1</v>
      </c>
      <c r="E50" s="143" t="s">
        <v>9</v>
      </c>
      <c r="F50" s="46" t="s">
        <v>391</v>
      </c>
      <c r="G50" s="144">
        <v>1</v>
      </c>
    </row>
    <row r="51" spans="1:7" ht="15.75">
      <c r="A51" s="143" t="s">
        <v>10</v>
      </c>
      <c r="B51" s="46" t="s">
        <v>378</v>
      </c>
      <c r="C51" s="144">
        <v>2</v>
      </c>
      <c r="E51" s="143" t="s">
        <v>10</v>
      </c>
      <c r="F51" s="46" t="s">
        <v>378</v>
      </c>
      <c r="G51" s="144">
        <v>2</v>
      </c>
    </row>
    <row r="52" spans="1:7" ht="15.75">
      <c r="A52" s="143" t="s">
        <v>11</v>
      </c>
      <c r="B52" s="46" t="s">
        <v>379</v>
      </c>
      <c r="C52" s="144">
        <v>1</v>
      </c>
      <c r="E52" s="143" t="s">
        <v>11</v>
      </c>
      <c r="F52" s="46" t="s">
        <v>379</v>
      </c>
      <c r="G52" s="144">
        <v>1</v>
      </c>
    </row>
    <row r="53" spans="1:7" ht="15.75">
      <c r="A53" s="143" t="s">
        <v>12</v>
      </c>
      <c r="B53" s="46" t="s">
        <v>380</v>
      </c>
      <c r="C53" s="144">
        <v>2</v>
      </c>
      <c r="E53" s="143" t="s">
        <v>12</v>
      </c>
      <c r="F53" s="46" t="s">
        <v>380</v>
      </c>
      <c r="G53" s="144">
        <v>2</v>
      </c>
    </row>
    <row r="54" spans="1:7" ht="15.75">
      <c r="A54" s="143" t="s">
        <v>13</v>
      </c>
      <c r="B54" s="46" t="s">
        <v>381</v>
      </c>
      <c r="C54" s="144">
        <v>1</v>
      </c>
      <c r="E54" s="143" t="s">
        <v>13</v>
      </c>
      <c r="F54" s="46" t="s">
        <v>381</v>
      </c>
      <c r="G54" s="144">
        <v>1</v>
      </c>
    </row>
    <row r="55" spans="1:7" ht="15.75">
      <c r="A55" s="143" t="s">
        <v>14</v>
      </c>
      <c r="B55" s="46" t="s">
        <v>382</v>
      </c>
      <c r="C55" s="144">
        <v>1</v>
      </c>
      <c r="E55" s="143" t="s">
        <v>14</v>
      </c>
      <c r="F55" s="46" t="s">
        <v>382</v>
      </c>
      <c r="G55" s="144">
        <v>1</v>
      </c>
    </row>
    <row r="56" spans="1:7" ht="15.75">
      <c r="A56" s="143" t="s">
        <v>15</v>
      </c>
      <c r="B56" s="46" t="s">
        <v>383</v>
      </c>
      <c r="C56" s="144">
        <v>1</v>
      </c>
      <c r="E56" s="143" t="s">
        <v>15</v>
      </c>
      <c r="F56" s="46" t="s">
        <v>383</v>
      </c>
      <c r="G56" s="144">
        <v>1</v>
      </c>
    </row>
    <row r="57" spans="1:7" ht="15.75">
      <c r="A57" s="143" t="s">
        <v>16</v>
      </c>
      <c r="B57" s="46" t="s">
        <v>384</v>
      </c>
      <c r="C57" s="144">
        <v>1</v>
      </c>
      <c r="E57" s="143" t="s">
        <v>16</v>
      </c>
      <c r="F57" s="46" t="s">
        <v>384</v>
      </c>
      <c r="G57" s="144">
        <v>1</v>
      </c>
    </row>
    <row r="58" spans="1:7" ht="15.75">
      <c r="A58" s="143" t="s">
        <v>17</v>
      </c>
      <c r="B58" s="46" t="s">
        <v>385</v>
      </c>
      <c r="C58" s="144">
        <v>1</v>
      </c>
      <c r="E58" s="143" t="s">
        <v>17</v>
      </c>
      <c r="F58" s="46" t="s">
        <v>385</v>
      </c>
      <c r="G58" s="144">
        <v>1</v>
      </c>
    </row>
    <row r="59" spans="1:7" ht="15.75">
      <c r="A59" s="143" t="s">
        <v>18</v>
      </c>
      <c r="B59" s="46" t="s">
        <v>386</v>
      </c>
      <c r="C59" s="144">
        <v>1</v>
      </c>
      <c r="E59" s="143" t="s">
        <v>18</v>
      </c>
      <c r="F59" s="46" t="s">
        <v>386</v>
      </c>
      <c r="G59" s="144">
        <v>1</v>
      </c>
    </row>
    <row r="60" spans="1:7" ht="15.75">
      <c r="A60" s="143" t="s">
        <v>19</v>
      </c>
      <c r="B60" s="46" t="s">
        <v>387</v>
      </c>
      <c r="C60" s="144">
        <v>1</v>
      </c>
      <c r="E60" s="143" t="s">
        <v>19</v>
      </c>
      <c r="F60" s="46" t="s">
        <v>387</v>
      </c>
      <c r="G60" s="144">
        <v>1</v>
      </c>
    </row>
    <row r="61" spans="1:7" ht="15.75">
      <c r="A61" s="143" t="s">
        <v>20</v>
      </c>
      <c r="B61" s="46" t="s">
        <v>388</v>
      </c>
      <c r="C61" s="144">
        <v>1</v>
      </c>
      <c r="E61" s="143" t="s">
        <v>20</v>
      </c>
      <c r="F61" s="46" t="s">
        <v>388</v>
      </c>
      <c r="G61" s="144">
        <v>1</v>
      </c>
    </row>
    <row r="62" spans="1:7" ht="15.75">
      <c r="A62" s="143" t="s">
        <v>21</v>
      </c>
      <c r="B62" s="46" t="s">
        <v>389</v>
      </c>
      <c r="C62" s="144">
        <v>1</v>
      </c>
      <c r="E62" s="143" t="s">
        <v>21</v>
      </c>
      <c r="F62" s="46" t="s">
        <v>389</v>
      </c>
      <c r="G62" s="144">
        <v>1</v>
      </c>
    </row>
    <row r="63" spans="1:7" ht="15.75">
      <c r="A63" s="143" t="s">
        <v>61</v>
      </c>
      <c r="B63" s="46" t="s">
        <v>390</v>
      </c>
      <c r="C63" s="144">
        <v>1</v>
      </c>
      <c r="E63" s="143" t="s">
        <v>61</v>
      </c>
      <c r="F63" s="46" t="s">
        <v>390</v>
      </c>
      <c r="G63" s="144">
        <v>1</v>
      </c>
    </row>
    <row r="64" spans="1:7" ht="15.75">
      <c r="A64" s="143" t="s">
        <v>62</v>
      </c>
      <c r="B64" s="147" t="s">
        <v>393</v>
      </c>
      <c r="C64" s="148">
        <v>1</v>
      </c>
      <c r="E64" s="143" t="s">
        <v>62</v>
      </c>
      <c r="F64" s="147" t="s">
        <v>393</v>
      </c>
      <c r="G64" s="148">
        <v>1</v>
      </c>
    </row>
    <row r="65" spans="1:7" ht="16.5" thickBot="1">
      <c r="A65" s="145" t="s">
        <v>63</v>
      </c>
      <c r="B65" s="146" t="s">
        <v>392</v>
      </c>
      <c r="C65" s="124">
        <v>2</v>
      </c>
      <c r="E65" s="145" t="s">
        <v>63</v>
      </c>
      <c r="F65" s="146" t="s">
        <v>392</v>
      </c>
      <c r="G65" s="124">
        <v>2</v>
      </c>
    </row>
    <row r="67" spans="1:7" ht="21">
      <c r="A67" s="445" t="s">
        <v>0</v>
      </c>
      <c r="B67" s="445"/>
      <c r="C67" s="445"/>
      <c r="E67" s="445" t="s">
        <v>0</v>
      </c>
      <c r="F67" s="445"/>
      <c r="G67" s="445"/>
    </row>
    <row r="68" spans="1:7">
      <c r="A68" s="431" t="s">
        <v>401</v>
      </c>
      <c r="B68" s="431"/>
      <c r="C68" s="431"/>
      <c r="E68" s="431" t="s">
        <v>401</v>
      </c>
      <c r="F68" s="431"/>
      <c r="G68" s="431"/>
    </row>
    <row r="69" spans="1:7" ht="16.5" thickBot="1">
      <c r="A69" s="443" t="s">
        <v>402</v>
      </c>
      <c r="B69" s="443"/>
      <c r="C69" s="443"/>
      <c r="E69" s="443" t="s">
        <v>403</v>
      </c>
      <c r="F69" s="443"/>
      <c r="G69" s="443"/>
    </row>
    <row r="70" spans="1:7" ht="15.75">
      <c r="A70" s="125" t="s">
        <v>375</v>
      </c>
      <c r="B70" s="122" t="s">
        <v>376</v>
      </c>
      <c r="C70" s="123" t="s">
        <v>377</v>
      </c>
      <c r="E70" s="125" t="s">
        <v>375</v>
      </c>
      <c r="F70" s="122" t="s">
        <v>376</v>
      </c>
      <c r="G70" s="123" t="s">
        <v>377</v>
      </c>
    </row>
    <row r="71" spans="1:7" ht="15.75">
      <c r="A71" s="143" t="s">
        <v>9</v>
      </c>
      <c r="B71" s="46" t="s">
        <v>391</v>
      </c>
      <c r="C71" s="144">
        <v>1</v>
      </c>
      <c r="E71" s="143" t="s">
        <v>9</v>
      </c>
      <c r="F71" s="46" t="s">
        <v>391</v>
      </c>
      <c r="G71" s="144">
        <v>1</v>
      </c>
    </row>
    <row r="72" spans="1:7" ht="15.75">
      <c r="A72" s="143" t="s">
        <v>10</v>
      </c>
      <c r="B72" s="46" t="s">
        <v>378</v>
      </c>
      <c r="C72" s="144">
        <v>2</v>
      </c>
      <c r="E72" s="143" t="s">
        <v>10</v>
      </c>
      <c r="F72" s="46" t="s">
        <v>378</v>
      </c>
      <c r="G72" s="144">
        <v>2</v>
      </c>
    </row>
    <row r="73" spans="1:7" ht="15.75">
      <c r="A73" s="143" t="s">
        <v>11</v>
      </c>
      <c r="B73" s="46" t="s">
        <v>379</v>
      </c>
      <c r="C73" s="144">
        <v>1</v>
      </c>
      <c r="E73" s="143" t="s">
        <v>11</v>
      </c>
      <c r="F73" s="46" t="s">
        <v>379</v>
      </c>
      <c r="G73" s="144">
        <v>1</v>
      </c>
    </row>
    <row r="74" spans="1:7" ht="15.75">
      <c r="A74" s="143" t="s">
        <v>12</v>
      </c>
      <c r="B74" s="46" t="s">
        <v>380</v>
      </c>
      <c r="C74" s="144">
        <v>2</v>
      </c>
      <c r="E74" s="143" t="s">
        <v>12</v>
      </c>
      <c r="F74" s="46" t="s">
        <v>380</v>
      </c>
      <c r="G74" s="144">
        <v>2</v>
      </c>
    </row>
    <row r="75" spans="1:7" ht="15.75">
      <c r="A75" s="143" t="s">
        <v>13</v>
      </c>
      <c r="B75" s="46" t="s">
        <v>381</v>
      </c>
      <c r="C75" s="144">
        <v>1</v>
      </c>
      <c r="E75" s="143" t="s">
        <v>13</v>
      </c>
      <c r="F75" s="46" t="s">
        <v>381</v>
      </c>
      <c r="G75" s="144">
        <v>1</v>
      </c>
    </row>
    <row r="76" spans="1:7" ht="15.75">
      <c r="A76" s="143" t="s">
        <v>14</v>
      </c>
      <c r="B76" s="46" t="s">
        <v>382</v>
      </c>
      <c r="C76" s="144">
        <v>1</v>
      </c>
      <c r="E76" s="143" t="s">
        <v>14</v>
      </c>
      <c r="F76" s="46" t="s">
        <v>382</v>
      </c>
      <c r="G76" s="144">
        <v>1</v>
      </c>
    </row>
    <row r="77" spans="1:7" ht="15.75">
      <c r="A77" s="143" t="s">
        <v>15</v>
      </c>
      <c r="B77" s="46" t="s">
        <v>383</v>
      </c>
      <c r="C77" s="144">
        <v>1</v>
      </c>
      <c r="E77" s="143" t="s">
        <v>15</v>
      </c>
      <c r="F77" s="46" t="s">
        <v>383</v>
      </c>
      <c r="G77" s="144">
        <v>1</v>
      </c>
    </row>
    <row r="78" spans="1:7" ht="15.75">
      <c r="A78" s="143" t="s">
        <v>16</v>
      </c>
      <c r="B78" s="46" t="s">
        <v>384</v>
      </c>
      <c r="C78" s="144">
        <v>1</v>
      </c>
      <c r="E78" s="143" t="s">
        <v>16</v>
      </c>
      <c r="F78" s="46" t="s">
        <v>384</v>
      </c>
      <c r="G78" s="144">
        <v>1</v>
      </c>
    </row>
    <row r="79" spans="1:7" ht="15.75">
      <c r="A79" s="143" t="s">
        <v>17</v>
      </c>
      <c r="B79" s="46" t="s">
        <v>385</v>
      </c>
      <c r="C79" s="144">
        <v>1</v>
      </c>
      <c r="E79" s="143" t="s">
        <v>17</v>
      </c>
      <c r="F79" s="46" t="s">
        <v>385</v>
      </c>
      <c r="G79" s="144">
        <v>1</v>
      </c>
    </row>
    <row r="80" spans="1:7" ht="15.75">
      <c r="A80" s="143" t="s">
        <v>18</v>
      </c>
      <c r="B80" s="46" t="s">
        <v>386</v>
      </c>
      <c r="C80" s="144">
        <v>1</v>
      </c>
      <c r="E80" s="143" t="s">
        <v>18</v>
      </c>
      <c r="F80" s="46" t="s">
        <v>386</v>
      </c>
      <c r="G80" s="144">
        <v>1</v>
      </c>
    </row>
    <row r="81" spans="1:7" ht="15.75">
      <c r="A81" s="143" t="s">
        <v>19</v>
      </c>
      <c r="B81" s="46" t="s">
        <v>387</v>
      </c>
      <c r="C81" s="144">
        <v>1</v>
      </c>
      <c r="E81" s="143" t="s">
        <v>19</v>
      </c>
      <c r="F81" s="46" t="s">
        <v>387</v>
      </c>
      <c r="G81" s="144">
        <v>1</v>
      </c>
    </row>
    <row r="82" spans="1:7" ht="15.75">
      <c r="A82" s="143" t="s">
        <v>20</v>
      </c>
      <c r="B82" s="46" t="s">
        <v>388</v>
      </c>
      <c r="C82" s="144">
        <v>1</v>
      </c>
      <c r="E82" s="143" t="s">
        <v>20</v>
      </c>
      <c r="F82" s="46" t="s">
        <v>388</v>
      </c>
      <c r="G82" s="144">
        <v>1</v>
      </c>
    </row>
    <row r="83" spans="1:7" ht="15.75">
      <c r="A83" s="143" t="s">
        <v>21</v>
      </c>
      <c r="B83" s="46" t="s">
        <v>389</v>
      </c>
      <c r="C83" s="144">
        <v>1</v>
      </c>
      <c r="E83" s="143" t="s">
        <v>21</v>
      </c>
      <c r="F83" s="46" t="s">
        <v>389</v>
      </c>
      <c r="G83" s="144">
        <v>1</v>
      </c>
    </row>
    <row r="84" spans="1:7" ht="15.75">
      <c r="A84" s="143" t="s">
        <v>61</v>
      </c>
      <c r="B84" s="46" t="s">
        <v>390</v>
      </c>
      <c r="C84" s="144">
        <v>1</v>
      </c>
      <c r="E84" s="143" t="s">
        <v>61</v>
      </c>
      <c r="F84" s="46" t="s">
        <v>390</v>
      </c>
      <c r="G84" s="144">
        <v>1</v>
      </c>
    </row>
    <row r="85" spans="1:7" ht="15.75">
      <c r="A85" s="143" t="s">
        <v>62</v>
      </c>
      <c r="B85" s="147" t="s">
        <v>393</v>
      </c>
      <c r="C85" s="148">
        <v>1</v>
      </c>
      <c r="E85" s="143" t="s">
        <v>62</v>
      </c>
      <c r="F85" s="147" t="s">
        <v>393</v>
      </c>
      <c r="G85" s="148">
        <v>1</v>
      </c>
    </row>
    <row r="86" spans="1:7" ht="16.5" thickBot="1">
      <c r="A86" s="145" t="s">
        <v>63</v>
      </c>
      <c r="B86" s="146" t="s">
        <v>392</v>
      </c>
      <c r="C86" s="124">
        <v>2</v>
      </c>
      <c r="E86" s="145" t="s">
        <v>63</v>
      </c>
      <c r="F86" s="146" t="s">
        <v>392</v>
      </c>
      <c r="G86" s="124">
        <v>2</v>
      </c>
    </row>
    <row r="99" spans="1:7" ht="21">
      <c r="A99" s="445" t="s">
        <v>0</v>
      </c>
      <c r="B99" s="445"/>
      <c r="C99" s="445"/>
      <c r="E99" s="445" t="s">
        <v>0</v>
      </c>
      <c r="F99" s="445"/>
      <c r="G99" s="445"/>
    </row>
    <row r="100" spans="1:7">
      <c r="A100" s="431" t="s">
        <v>373</v>
      </c>
      <c r="B100" s="431"/>
      <c r="C100" s="431"/>
      <c r="E100" s="431" t="s">
        <v>373</v>
      </c>
      <c r="F100" s="431"/>
      <c r="G100" s="431"/>
    </row>
    <row r="101" spans="1:7" ht="16.5" thickBot="1">
      <c r="A101" s="443" t="s">
        <v>374</v>
      </c>
      <c r="B101" s="443"/>
      <c r="C101" s="443"/>
      <c r="E101" s="443" t="s">
        <v>374</v>
      </c>
      <c r="F101" s="443"/>
      <c r="G101" s="443"/>
    </row>
    <row r="102" spans="1:7" ht="15.75">
      <c r="A102" s="125" t="s">
        <v>375</v>
      </c>
      <c r="B102" s="122" t="s">
        <v>376</v>
      </c>
      <c r="C102" s="123" t="s">
        <v>377</v>
      </c>
      <c r="E102" s="125" t="s">
        <v>375</v>
      </c>
      <c r="F102" s="122" t="s">
        <v>376</v>
      </c>
      <c r="G102" s="123" t="s">
        <v>377</v>
      </c>
    </row>
    <row r="103" spans="1:7" ht="15.75">
      <c r="A103" s="143" t="s">
        <v>9</v>
      </c>
      <c r="B103" s="46" t="s">
        <v>391</v>
      </c>
      <c r="C103" s="144">
        <v>1</v>
      </c>
      <c r="E103" s="143" t="s">
        <v>9</v>
      </c>
      <c r="F103" s="46" t="s">
        <v>391</v>
      </c>
      <c r="G103" s="144">
        <v>1</v>
      </c>
    </row>
    <row r="104" spans="1:7" ht="15.75">
      <c r="A104" s="143" t="s">
        <v>10</v>
      </c>
      <c r="B104" s="46" t="s">
        <v>378</v>
      </c>
      <c r="C104" s="144">
        <v>2</v>
      </c>
      <c r="E104" s="143" t="s">
        <v>10</v>
      </c>
      <c r="F104" s="46" t="s">
        <v>378</v>
      </c>
      <c r="G104" s="144">
        <v>2</v>
      </c>
    </row>
    <row r="105" spans="1:7" ht="15.75">
      <c r="A105" s="143" t="s">
        <v>11</v>
      </c>
      <c r="B105" s="46" t="s">
        <v>379</v>
      </c>
      <c r="C105" s="144">
        <v>1</v>
      </c>
      <c r="E105" s="143" t="s">
        <v>11</v>
      </c>
      <c r="F105" s="46" t="s">
        <v>379</v>
      </c>
      <c r="G105" s="144">
        <v>1</v>
      </c>
    </row>
    <row r="106" spans="1:7" ht="15.75">
      <c r="A106" s="143" t="s">
        <v>12</v>
      </c>
      <c r="B106" s="46" t="s">
        <v>380</v>
      </c>
      <c r="C106" s="144">
        <v>2</v>
      </c>
      <c r="E106" s="143" t="s">
        <v>12</v>
      </c>
      <c r="F106" s="46" t="s">
        <v>380</v>
      </c>
      <c r="G106" s="144">
        <v>2</v>
      </c>
    </row>
    <row r="107" spans="1:7" ht="15.75">
      <c r="A107" s="143" t="s">
        <v>13</v>
      </c>
      <c r="B107" s="46" t="s">
        <v>381</v>
      </c>
      <c r="C107" s="144">
        <v>1</v>
      </c>
      <c r="E107" s="143" t="s">
        <v>13</v>
      </c>
      <c r="F107" s="46" t="s">
        <v>381</v>
      </c>
      <c r="G107" s="144">
        <v>1</v>
      </c>
    </row>
    <row r="108" spans="1:7" ht="15.75">
      <c r="A108" s="143" t="s">
        <v>14</v>
      </c>
      <c r="B108" s="46" t="s">
        <v>382</v>
      </c>
      <c r="C108" s="144">
        <v>1</v>
      </c>
      <c r="E108" s="143" t="s">
        <v>14</v>
      </c>
      <c r="F108" s="46" t="s">
        <v>382</v>
      </c>
      <c r="G108" s="144">
        <v>1</v>
      </c>
    </row>
    <row r="109" spans="1:7" ht="15.75">
      <c r="A109" s="143" t="s">
        <v>15</v>
      </c>
      <c r="B109" s="46" t="s">
        <v>383</v>
      </c>
      <c r="C109" s="144">
        <v>1</v>
      </c>
      <c r="E109" s="143" t="s">
        <v>15</v>
      </c>
      <c r="F109" s="46" t="s">
        <v>383</v>
      </c>
      <c r="G109" s="144">
        <v>1</v>
      </c>
    </row>
    <row r="110" spans="1:7" ht="15.75">
      <c r="A110" s="143" t="s">
        <v>16</v>
      </c>
      <c r="B110" s="46" t="s">
        <v>384</v>
      </c>
      <c r="C110" s="144">
        <v>1</v>
      </c>
      <c r="E110" s="143" t="s">
        <v>16</v>
      </c>
      <c r="F110" s="46" t="s">
        <v>384</v>
      </c>
      <c r="G110" s="144">
        <v>1</v>
      </c>
    </row>
    <row r="111" spans="1:7" ht="15.75">
      <c r="A111" s="143" t="s">
        <v>17</v>
      </c>
      <c r="B111" s="46" t="s">
        <v>385</v>
      </c>
      <c r="C111" s="144">
        <v>1</v>
      </c>
      <c r="E111" s="143" t="s">
        <v>17</v>
      </c>
      <c r="F111" s="46" t="s">
        <v>385</v>
      </c>
      <c r="G111" s="144">
        <v>1</v>
      </c>
    </row>
    <row r="112" spans="1:7" ht="15.75">
      <c r="A112" s="143" t="s">
        <v>18</v>
      </c>
      <c r="B112" s="46" t="s">
        <v>386</v>
      </c>
      <c r="C112" s="144">
        <v>1</v>
      </c>
      <c r="E112" s="143" t="s">
        <v>18</v>
      </c>
      <c r="F112" s="46" t="s">
        <v>386</v>
      </c>
      <c r="G112" s="144">
        <v>1</v>
      </c>
    </row>
    <row r="113" spans="1:7" ht="15.75">
      <c r="A113" s="143" t="s">
        <v>19</v>
      </c>
      <c r="B113" s="46" t="s">
        <v>387</v>
      </c>
      <c r="C113" s="144">
        <v>1</v>
      </c>
      <c r="E113" s="143" t="s">
        <v>19</v>
      </c>
      <c r="F113" s="46" t="s">
        <v>387</v>
      </c>
      <c r="G113" s="144">
        <v>1</v>
      </c>
    </row>
    <row r="114" spans="1:7" ht="15.75">
      <c r="A114" s="143" t="s">
        <v>20</v>
      </c>
      <c r="B114" s="46" t="s">
        <v>388</v>
      </c>
      <c r="C114" s="144">
        <v>1</v>
      </c>
      <c r="E114" s="143" t="s">
        <v>20</v>
      </c>
      <c r="F114" s="46" t="s">
        <v>388</v>
      </c>
      <c r="G114" s="144">
        <v>1</v>
      </c>
    </row>
    <row r="115" spans="1:7" ht="15.75">
      <c r="A115" s="143" t="s">
        <v>21</v>
      </c>
      <c r="B115" s="46" t="s">
        <v>389</v>
      </c>
      <c r="C115" s="144">
        <v>1</v>
      </c>
      <c r="E115" s="143" t="s">
        <v>21</v>
      </c>
      <c r="F115" s="46" t="s">
        <v>389</v>
      </c>
      <c r="G115" s="144">
        <v>1</v>
      </c>
    </row>
    <row r="116" spans="1:7" ht="15.75">
      <c r="A116" s="143" t="s">
        <v>61</v>
      </c>
      <c r="B116" s="46" t="s">
        <v>390</v>
      </c>
      <c r="C116" s="144">
        <v>1</v>
      </c>
      <c r="E116" s="143" t="s">
        <v>61</v>
      </c>
      <c r="F116" s="46" t="s">
        <v>390</v>
      </c>
      <c r="G116" s="144">
        <v>1</v>
      </c>
    </row>
    <row r="117" spans="1:7" ht="15.75">
      <c r="A117" s="143" t="s">
        <v>62</v>
      </c>
      <c r="B117" s="147" t="s">
        <v>393</v>
      </c>
      <c r="C117" s="148">
        <v>1</v>
      </c>
      <c r="E117" s="143" t="s">
        <v>62</v>
      </c>
      <c r="F117" s="147" t="s">
        <v>393</v>
      </c>
      <c r="G117" s="148">
        <v>1</v>
      </c>
    </row>
    <row r="118" spans="1:7" ht="16.5" thickBot="1">
      <c r="A118" s="145" t="s">
        <v>63</v>
      </c>
      <c r="B118" s="146" t="s">
        <v>392</v>
      </c>
      <c r="C118" s="124">
        <v>2</v>
      </c>
      <c r="E118" s="145" t="s">
        <v>63</v>
      </c>
      <c r="F118" s="146" t="s">
        <v>392</v>
      </c>
      <c r="G118" s="124">
        <v>2</v>
      </c>
    </row>
    <row r="120" spans="1:7" ht="21">
      <c r="A120" s="445" t="s">
        <v>0</v>
      </c>
      <c r="B120" s="445"/>
      <c r="C120" s="445"/>
      <c r="E120" s="445" t="s">
        <v>0</v>
      </c>
      <c r="F120" s="445"/>
      <c r="G120" s="445"/>
    </row>
    <row r="121" spans="1:7">
      <c r="A121" s="431" t="s">
        <v>373</v>
      </c>
      <c r="B121" s="431"/>
      <c r="C121" s="431"/>
      <c r="E121" s="431" t="s">
        <v>373</v>
      </c>
      <c r="F121" s="431"/>
      <c r="G121" s="431"/>
    </row>
    <row r="122" spans="1:7" ht="16.5" thickBot="1">
      <c r="A122" s="443" t="s">
        <v>374</v>
      </c>
      <c r="B122" s="443"/>
      <c r="C122" s="443"/>
      <c r="E122" s="443" t="s">
        <v>374</v>
      </c>
      <c r="F122" s="443"/>
      <c r="G122" s="443"/>
    </row>
    <row r="123" spans="1:7" ht="15.75">
      <c r="A123" s="125" t="s">
        <v>375</v>
      </c>
      <c r="B123" s="122" t="s">
        <v>376</v>
      </c>
      <c r="C123" s="123" t="s">
        <v>377</v>
      </c>
      <c r="E123" s="125" t="s">
        <v>375</v>
      </c>
      <c r="F123" s="122" t="s">
        <v>376</v>
      </c>
      <c r="G123" s="123" t="s">
        <v>377</v>
      </c>
    </row>
    <row r="124" spans="1:7" ht="15.75">
      <c r="A124" s="143" t="s">
        <v>9</v>
      </c>
      <c r="B124" s="46" t="s">
        <v>391</v>
      </c>
      <c r="C124" s="144">
        <v>1</v>
      </c>
      <c r="E124" s="143" t="s">
        <v>9</v>
      </c>
      <c r="F124" s="46" t="s">
        <v>391</v>
      </c>
      <c r="G124" s="144">
        <v>1</v>
      </c>
    </row>
    <row r="125" spans="1:7" ht="15.75">
      <c r="A125" s="143" t="s">
        <v>10</v>
      </c>
      <c r="B125" s="46" t="s">
        <v>378</v>
      </c>
      <c r="C125" s="144">
        <v>2</v>
      </c>
      <c r="E125" s="143" t="s">
        <v>10</v>
      </c>
      <c r="F125" s="46" t="s">
        <v>378</v>
      </c>
      <c r="G125" s="144">
        <v>2</v>
      </c>
    </row>
    <row r="126" spans="1:7" ht="15.75">
      <c r="A126" s="143" t="s">
        <v>11</v>
      </c>
      <c r="B126" s="46" t="s">
        <v>379</v>
      </c>
      <c r="C126" s="144">
        <v>1</v>
      </c>
      <c r="E126" s="143" t="s">
        <v>11</v>
      </c>
      <c r="F126" s="46" t="s">
        <v>379</v>
      </c>
      <c r="G126" s="144">
        <v>1</v>
      </c>
    </row>
    <row r="127" spans="1:7" ht="15.75">
      <c r="A127" s="143" t="s">
        <v>12</v>
      </c>
      <c r="B127" s="46" t="s">
        <v>380</v>
      </c>
      <c r="C127" s="144">
        <v>2</v>
      </c>
      <c r="E127" s="143" t="s">
        <v>12</v>
      </c>
      <c r="F127" s="46" t="s">
        <v>380</v>
      </c>
      <c r="G127" s="144">
        <v>2</v>
      </c>
    </row>
    <row r="128" spans="1:7" ht="15.75">
      <c r="A128" s="143" t="s">
        <v>13</v>
      </c>
      <c r="B128" s="46" t="s">
        <v>381</v>
      </c>
      <c r="C128" s="144">
        <v>1</v>
      </c>
      <c r="E128" s="143" t="s">
        <v>13</v>
      </c>
      <c r="F128" s="46" t="s">
        <v>381</v>
      </c>
      <c r="G128" s="144">
        <v>1</v>
      </c>
    </row>
    <row r="129" spans="1:7" ht="15.75">
      <c r="A129" s="143" t="s">
        <v>14</v>
      </c>
      <c r="B129" s="46" t="s">
        <v>382</v>
      </c>
      <c r="C129" s="144">
        <v>1</v>
      </c>
      <c r="E129" s="143" t="s">
        <v>14</v>
      </c>
      <c r="F129" s="46" t="s">
        <v>382</v>
      </c>
      <c r="G129" s="144">
        <v>1</v>
      </c>
    </row>
    <row r="130" spans="1:7" ht="15.75">
      <c r="A130" s="143" t="s">
        <v>15</v>
      </c>
      <c r="B130" s="46" t="s">
        <v>383</v>
      </c>
      <c r="C130" s="144">
        <v>1</v>
      </c>
      <c r="E130" s="143" t="s">
        <v>15</v>
      </c>
      <c r="F130" s="46" t="s">
        <v>383</v>
      </c>
      <c r="G130" s="144">
        <v>1</v>
      </c>
    </row>
    <row r="131" spans="1:7" ht="15.75">
      <c r="A131" s="143" t="s">
        <v>16</v>
      </c>
      <c r="B131" s="46" t="s">
        <v>384</v>
      </c>
      <c r="C131" s="144">
        <v>1</v>
      </c>
      <c r="E131" s="143" t="s">
        <v>16</v>
      </c>
      <c r="F131" s="46" t="s">
        <v>384</v>
      </c>
      <c r="G131" s="144">
        <v>1</v>
      </c>
    </row>
    <row r="132" spans="1:7" ht="15.75">
      <c r="A132" s="143" t="s">
        <v>17</v>
      </c>
      <c r="B132" s="46" t="s">
        <v>385</v>
      </c>
      <c r="C132" s="144">
        <v>1</v>
      </c>
      <c r="E132" s="143" t="s">
        <v>17</v>
      </c>
      <c r="F132" s="46" t="s">
        <v>385</v>
      </c>
      <c r="G132" s="144">
        <v>1</v>
      </c>
    </row>
    <row r="133" spans="1:7" ht="15.75">
      <c r="A133" s="143" t="s">
        <v>18</v>
      </c>
      <c r="B133" s="46" t="s">
        <v>386</v>
      </c>
      <c r="C133" s="144">
        <v>1</v>
      </c>
      <c r="E133" s="143" t="s">
        <v>18</v>
      </c>
      <c r="F133" s="46" t="s">
        <v>386</v>
      </c>
      <c r="G133" s="144">
        <v>1</v>
      </c>
    </row>
    <row r="134" spans="1:7" ht="15.75">
      <c r="A134" s="143" t="s">
        <v>19</v>
      </c>
      <c r="B134" s="46" t="s">
        <v>387</v>
      </c>
      <c r="C134" s="144">
        <v>1</v>
      </c>
      <c r="E134" s="143" t="s">
        <v>19</v>
      </c>
      <c r="F134" s="46" t="s">
        <v>387</v>
      </c>
      <c r="G134" s="144">
        <v>1</v>
      </c>
    </row>
    <row r="135" spans="1:7" ht="15.75">
      <c r="A135" s="143" t="s">
        <v>20</v>
      </c>
      <c r="B135" s="46" t="s">
        <v>388</v>
      </c>
      <c r="C135" s="144">
        <v>1</v>
      </c>
      <c r="E135" s="143" t="s">
        <v>20</v>
      </c>
      <c r="F135" s="46" t="s">
        <v>388</v>
      </c>
      <c r="G135" s="144">
        <v>1</v>
      </c>
    </row>
    <row r="136" spans="1:7" ht="15.75">
      <c r="A136" s="143" t="s">
        <v>21</v>
      </c>
      <c r="B136" s="46" t="s">
        <v>389</v>
      </c>
      <c r="C136" s="144">
        <v>1</v>
      </c>
      <c r="E136" s="143" t="s">
        <v>21</v>
      </c>
      <c r="F136" s="46" t="s">
        <v>389</v>
      </c>
      <c r="G136" s="144">
        <v>1</v>
      </c>
    </row>
    <row r="137" spans="1:7" ht="15.75">
      <c r="A137" s="143" t="s">
        <v>61</v>
      </c>
      <c r="B137" s="46" t="s">
        <v>390</v>
      </c>
      <c r="C137" s="144">
        <v>1</v>
      </c>
      <c r="E137" s="143" t="s">
        <v>61</v>
      </c>
      <c r="F137" s="46" t="s">
        <v>390</v>
      </c>
      <c r="G137" s="144">
        <v>1</v>
      </c>
    </row>
    <row r="138" spans="1:7" ht="15.75">
      <c r="A138" s="143" t="s">
        <v>62</v>
      </c>
      <c r="B138" s="147" t="s">
        <v>393</v>
      </c>
      <c r="C138" s="148">
        <v>1</v>
      </c>
      <c r="E138" s="143" t="s">
        <v>62</v>
      </c>
      <c r="F138" s="147" t="s">
        <v>393</v>
      </c>
      <c r="G138" s="148">
        <v>1</v>
      </c>
    </row>
    <row r="139" spans="1:7" ht="16.5" thickBot="1">
      <c r="A139" s="145" t="s">
        <v>63</v>
      </c>
      <c r="B139" s="146" t="s">
        <v>392</v>
      </c>
      <c r="C139" s="124">
        <v>2</v>
      </c>
      <c r="E139" s="145" t="s">
        <v>63</v>
      </c>
      <c r="F139" s="146" t="s">
        <v>392</v>
      </c>
      <c r="G139" s="124">
        <v>2</v>
      </c>
    </row>
  </sheetData>
  <mergeCells count="36">
    <mergeCell ref="A120:C120"/>
    <mergeCell ref="A121:C121"/>
    <mergeCell ref="A122:C122"/>
    <mergeCell ref="E120:G120"/>
    <mergeCell ref="E121:G121"/>
    <mergeCell ref="E122:G122"/>
    <mergeCell ref="A99:C99"/>
    <mergeCell ref="A100:C100"/>
    <mergeCell ref="A101:C101"/>
    <mergeCell ref="E99:G99"/>
    <mergeCell ref="E100:G100"/>
    <mergeCell ref="E101:G101"/>
    <mergeCell ref="A67:C67"/>
    <mergeCell ref="A68:C68"/>
    <mergeCell ref="A69:C69"/>
    <mergeCell ref="E67:G67"/>
    <mergeCell ref="E68:G68"/>
    <mergeCell ref="E69:G69"/>
    <mergeCell ref="A46:C46"/>
    <mergeCell ref="A47:C47"/>
    <mergeCell ref="A48:C48"/>
    <mergeCell ref="E46:G46"/>
    <mergeCell ref="E47:G47"/>
    <mergeCell ref="E48:G48"/>
    <mergeCell ref="A24:C24"/>
    <mergeCell ref="E24:G24"/>
    <mergeCell ref="A25:C25"/>
    <mergeCell ref="E25:G25"/>
    <mergeCell ref="A23:C23"/>
    <mergeCell ref="E23:G23"/>
    <mergeCell ref="A1:C1"/>
    <mergeCell ref="A2:C2"/>
    <mergeCell ref="A3:C3"/>
    <mergeCell ref="E1:G1"/>
    <mergeCell ref="E2:G2"/>
    <mergeCell ref="E3:G3"/>
  </mergeCells>
  <pageMargins left="0.6" right="0.19" top="0.2" bottom="0.2" header="0.2" footer="0.2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G12" sqref="G12"/>
    </sheetView>
  </sheetViews>
  <sheetFormatPr defaultRowHeight="15"/>
  <cols>
    <col min="1" max="1" width="4.28515625" customWidth="1"/>
    <col min="2" max="2" width="14.5703125" customWidth="1"/>
    <col min="3" max="7" width="13.42578125" customWidth="1"/>
    <col min="8" max="8" width="12" customWidth="1"/>
    <col min="9" max="9" width="12.5703125" customWidth="1"/>
    <col min="10" max="12" width="12" customWidth="1"/>
    <col min="13" max="13" width="12.28515625" customWidth="1"/>
  </cols>
  <sheetData>
    <row r="1" spans="1:16" ht="28.5">
      <c r="A1" s="544" t="s">
        <v>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</row>
    <row r="2" spans="1:16" ht="15.75">
      <c r="A2" s="563" t="s">
        <v>511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</row>
    <row r="3" spans="1:16" ht="19.5" thickBot="1">
      <c r="A3" s="571" t="s">
        <v>510</v>
      </c>
      <c r="B3" s="571"/>
      <c r="C3" s="183"/>
      <c r="D3" s="183"/>
      <c r="E3" s="183"/>
      <c r="F3" s="183"/>
      <c r="G3" s="183"/>
      <c r="H3" s="183"/>
    </row>
    <row r="4" spans="1:16" ht="15.75">
      <c r="A4" s="569" t="s">
        <v>404</v>
      </c>
      <c r="B4" s="418" t="s">
        <v>60</v>
      </c>
      <c r="C4" s="568" t="s">
        <v>520</v>
      </c>
      <c r="D4" s="568"/>
      <c r="E4" s="568"/>
      <c r="F4" s="568"/>
      <c r="G4" s="568"/>
      <c r="H4" s="564" t="s">
        <v>517</v>
      </c>
      <c r="I4" s="564" t="s">
        <v>518</v>
      </c>
      <c r="J4" s="564" t="s">
        <v>350</v>
      </c>
      <c r="K4" s="564" t="s">
        <v>529</v>
      </c>
      <c r="L4" s="564" t="s">
        <v>528</v>
      </c>
      <c r="M4" s="566" t="s">
        <v>519</v>
      </c>
    </row>
    <row r="5" spans="1:16" ht="48.75" customHeight="1" thickBot="1">
      <c r="A5" s="570"/>
      <c r="B5" s="435"/>
      <c r="C5" s="185" t="s">
        <v>512</v>
      </c>
      <c r="D5" s="185" t="s">
        <v>513</v>
      </c>
      <c r="E5" s="185" t="s">
        <v>514</v>
      </c>
      <c r="F5" s="185" t="s">
        <v>530</v>
      </c>
      <c r="G5" s="185" t="s">
        <v>531</v>
      </c>
      <c r="H5" s="565"/>
      <c r="I5" s="565"/>
      <c r="J5" s="565"/>
      <c r="K5" s="565"/>
      <c r="L5" s="565"/>
      <c r="M5" s="567"/>
    </row>
    <row r="6" spans="1:16" ht="20.25" customHeight="1">
      <c r="A6" s="186" t="s">
        <v>9</v>
      </c>
      <c r="B6" s="182" t="s">
        <v>353</v>
      </c>
      <c r="C6" s="182"/>
      <c r="D6" s="182"/>
      <c r="E6" s="182"/>
      <c r="F6" s="182"/>
      <c r="G6" s="182"/>
      <c r="H6" s="182"/>
      <c r="I6" s="2"/>
      <c r="J6" s="507"/>
      <c r="K6" s="507"/>
      <c r="L6" s="507"/>
      <c r="M6" s="187"/>
    </row>
    <row r="7" spans="1:16" ht="20.25" customHeight="1">
      <c r="A7" s="188" t="s">
        <v>10</v>
      </c>
      <c r="B7" s="180" t="s">
        <v>354</v>
      </c>
      <c r="C7" s="1"/>
      <c r="D7" s="1"/>
      <c r="E7" s="1"/>
      <c r="F7" s="1"/>
      <c r="G7" s="1"/>
      <c r="H7" s="1"/>
      <c r="I7" s="1"/>
      <c r="J7" s="490"/>
      <c r="K7" s="490"/>
      <c r="L7" s="490"/>
      <c r="M7" s="135"/>
    </row>
    <row r="8" spans="1:16" ht="20.25" customHeight="1">
      <c r="A8" s="188" t="s">
        <v>11</v>
      </c>
      <c r="B8" s="180" t="s">
        <v>355</v>
      </c>
      <c r="C8" s="1"/>
      <c r="D8" s="1"/>
      <c r="E8" s="1"/>
      <c r="F8" s="1"/>
      <c r="G8" s="1"/>
      <c r="H8" s="1"/>
      <c r="I8" s="1"/>
      <c r="J8" s="490"/>
      <c r="K8" s="490"/>
      <c r="L8" s="490"/>
      <c r="M8" s="135"/>
    </row>
    <row r="9" spans="1:16" ht="20.25" customHeight="1">
      <c r="A9" s="188" t="s">
        <v>12</v>
      </c>
      <c r="B9" s="180" t="s">
        <v>356</v>
      </c>
      <c r="C9" s="1"/>
      <c r="D9" s="1"/>
      <c r="E9" s="1"/>
      <c r="F9" s="1"/>
      <c r="G9" s="1"/>
      <c r="H9" s="1"/>
      <c r="I9" s="1"/>
      <c r="J9" s="490"/>
      <c r="K9" s="490"/>
      <c r="L9" s="490"/>
      <c r="M9" s="135"/>
    </row>
    <row r="10" spans="1:16" ht="20.25" customHeight="1">
      <c r="A10" s="188" t="s">
        <v>13</v>
      </c>
      <c r="B10" s="180" t="s">
        <v>357</v>
      </c>
      <c r="C10" s="1"/>
      <c r="D10" s="1"/>
      <c r="E10" s="1"/>
      <c r="F10" s="1"/>
      <c r="G10" s="1"/>
      <c r="H10" s="1"/>
      <c r="I10" s="1"/>
      <c r="J10" s="490"/>
      <c r="K10" s="490"/>
      <c r="L10" s="490"/>
      <c r="M10" s="135"/>
    </row>
    <row r="11" spans="1:16" ht="20.25" customHeight="1">
      <c r="A11" s="188" t="s">
        <v>14</v>
      </c>
      <c r="B11" s="180" t="s">
        <v>358</v>
      </c>
      <c r="C11" s="1"/>
      <c r="D11" s="1"/>
      <c r="E11" s="1"/>
      <c r="F11" s="1"/>
      <c r="G11" s="1"/>
      <c r="H11" s="1"/>
      <c r="I11" s="1"/>
      <c r="J11" s="490"/>
      <c r="K11" s="490"/>
      <c r="L11" s="490"/>
      <c r="M11" s="135"/>
    </row>
    <row r="12" spans="1:16" ht="20.25" customHeight="1">
      <c r="A12" s="188" t="s">
        <v>15</v>
      </c>
      <c r="B12" s="180" t="s">
        <v>359</v>
      </c>
      <c r="C12" s="1"/>
      <c r="D12" s="1"/>
      <c r="E12" s="1"/>
      <c r="F12" s="1"/>
      <c r="G12" s="1"/>
      <c r="H12" s="1"/>
      <c r="I12" s="1"/>
      <c r="J12" s="490"/>
      <c r="K12" s="490"/>
      <c r="L12" s="490"/>
      <c r="M12" s="135"/>
    </row>
    <row r="13" spans="1:16" ht="20.25" customHeight="1">
      <c r="A13" s="188" t="s">
        <v>16</v>
      </c>
      <c r="B13" s="180" t="s">
        <v>360</v>
      </c>
      <c r="C13" s="1"/>
      <c r="D13" s="1"/>
      <c r="E13" s="1"/>
      <c r="F13" s="1"/>
      <c r="G13" s="1"/>
      <c r="H13" s="1"/>
      <c r="I13" s="1"/>
      <c r="J13" s="490"/>
      <c r="K13" s="490"/>
      <c r="L13" s="490"/>
      <c r="M13" s="135"/>
    </row>
    <row r="14" spans="1:16" ht="20.25" customHeight="1">
      <c r="A14" s="188" t="s">
        <v>17</v>
      </c>
      <c r="B14" s="180" t="s">
        <v>371</v>
      </c>
      <c r="C14" s="1"/>
      <c r="D14" s="1"/>
      <c r="E14" s="1"/>
      <c r="F14" s="1"/>
      <c r="G14" s="1"/>
      <c r="H14" s="1"/>
      <c r="I14" s="1"/>
      <c r="J14" s="490"/>
      <c r="K14" s="490"/>
      <c r="L14" s="490"/>
      <c r="M14" s="135"/>
      <c r="P14" s="181"/>
    </row>
    <row r="15" spans="1:16" ht="20.25" customHeight="1">
      <c r="A15" s="188" t="s">
        <v>18</v>
      </c>
      <c r="B15" s="180" t="s">
        <v>372</v>
      </c>
      <c r="C15" s="1"/>
      <c r="D15" s="1"/>
      <c r="E15" s="1"/>
      <c r="F15" s="1"/>
      <c r="G15" s="1"/>
      <c r="H15" s="1"/>
      <c r="I15" s="1"/>
      <c r="J15" s="490"/>
      <c r="K15" s="490"/>
      <c r="L15" s="490"/>
      <c r="M15" s="135"/>
    </row>
    <row r="16" spans="1:16" ht="20.25" customHeight="1">
      <c r="A16" s="188" t="s">
        <v>19</v>
      </c>
      <c r="B16" s="180" t="s">
        <v>361</v>
      </c>
      <c r="C16" s="1"/>
      <c r="D16" s="1"/>
      <c r="E16" s="1"/>
      <c r="F16" s="1"/>
      <c r="G16" s="1"/>
      <c r="H16" s="1"/>
      <c r="I16" s="1"/>
      <c r="J16" s="490"/>
      <c r="K16" s="490"/>
      <c r="L16" s="490"/>
      <c r="M16" s="135"/>
    </row>
    <row r="17" spans="1:13" ht="20.25" customHeight="1">
      <c r="A17" s="188" t="s">
        <v>20</v>
      </c>
      <c r="B17" s="180" t="s">
        <v>362</v>
      </c>
      <c r="C17" s="1"/>
      <c r="D17" s="1"/>
      <c r="E17" s="1"/>
      <c r="F17" s="1"/>
      <c r="G17" s="1"/>
      <c r="H17" s="1"/>
      <c r="I17" s="1"/>
      <c r="J17" s="490"/>
      <c r="K17" s="490"/>
      <c r="L17" s="490"/>
      <c r="M17" s="135"/>
    </row>
    <row r="18" spans="1:13" ht="20.25" customHeight="1">
      <c r="A18" s="188" t="s">
        <v>21</v>
      </c>
      <c r="B18" s="180" t="s">
        <v>363</v>
      </c>
      <c r="C18" s="1"/>
      <c r="D18" s="1"/>
      <c r="E18" s="1"/>
      <c r="F18" s="1"/>
      <c r="G18" s="1"/>
      <c r="H18" s="1"/>
      <c r="I18" s="1"/>
      <c r="J18" s="490"/>
      <c r="K18" s="490"/>
      <c r="L18" s="490"/>
      <c r="M18" s="135"/>
    </row>
    <row r="19" spans="1:13" ht="20.25" customHeight="1">
      <c r="A19" s="188" t="s">
        <v>61</v>
      </c>
      <c r="B19" s="180" t="s">
        <v>364</v>
      </c>
      <c r="C19" s="1"/>
      <c r="D19" s="1"/>
      <c r="E19" s="1"/>
      <c r="F19" s="1"/>
      <c r="G19" s="1"/>
      <c r="H19" s="1"/>
      <c r="I19" s="1"/>
      <c r="J19" s="490"/>
      <c r="K19" s="490"/>
      <c r="L19" s="490"/>
      <c r="M19" s="135"/>
    </row>
    <row r="20" spans="1:13" ht="20.25" customHeight="1">
      <c r="A20" s="188" t="s">
        <v>62</v>
      </c>
      <c r="B20" s="180" t="s">
        <v>365</v>
      </c>
      <c r="C20" s="1"/>
      <c r="D20" s="1"/>
      <c r="E20" s="1"/>
      <c r="F20" s="1"/>
      <c r="G20" s="1"/>
      <c r="H20" s="1"/>
      <c r="I20" s="1"/>
      <c r="J20" s="490"/>
      <c r="K20" s="490"/>
      <c r="L20" s="490"/>
      <c r="M20" s="135"/>
    </row>
    <row r="21" spans="1:13" ht="20.25" customHeight="1">
      <c r="A21" s="188" t="s">
        <v>63</v>
      </c>
      <c r="B21" s="180" t="s">
        <v>366</v>
      </c>
      <c r="C21" s="1"/>
      <c r="D21" s="1"/>
      <c r="E21" s="1"/>
      <c r="F21" s="1"/>
      <c r="G21" s="1"/>
      <c r="H21" s="1"/>
      <c r="I21" s="1"/>
      <c r="J21" s="490"/>
      <c r="K21" s="490"/>
      <c r="L21" s="490"/>
      <c r="M21" s="135"/>
    </row>
    <row r="22" spans="1:13" ht="20.25" customHeight="1">
      <c r="A22" s="188" t="s">
        <v>64</v>
      </c>
      <c r="B22" s="180" t="s">
        <v>367</v>
      </c>
      <c r="C22" s="1"/>
      <c r="D22" s="1"/>
      <c r="E22" s="1"/>
      <c r="F22" s="1"/>
      <c r="G22" s="1"/>
      <c r="H22" s="1"/>
      <c r="I22" s="1"/>
      <c r="J22" s="490"/>
      <c r="K22" s="490"/>
      <c r="L22" s="490"/>
      <c r="M22" s="135"/>
    </row>
    <row r="23" spans="1:13" ht="20.25" customHeight="1">
      <c r="A23" s="188" t="s">
        <v>65</v>
      </c>
      <c r="B23" s="180" t="s">
        <v>368</v>
      </c>
      <c r="C23" s="1"/>
      <c r="D23" s="1"/>
      <c r="E23" s="1"/>
      <c r="F23" s="1"/>
      <c r="G23" s="1"/>
      <c r="H23" s="1"/>
      <c r="I23" s="1"/>
      <c r="J23" s="490"/>
      <c r="K23" s="490"/>
      <c r="L23" s="490"/>
      <c r="M23" s="135"/>
    </row>
    <row r="24" spans="1:13" ht="20.25" customHeight="1">
      <c r="A24" s="188" t="s">
        <v>66</v>
      </c>
      <c r="B24" s="180" t="s">
        <v>369</v>
      </c>
      <c r="C24" s="1"/>
      <c r="D24" s="1"/>
      <c r="E24" s="1"/>
      <c r="F24" s="1"/>
      <c r="G24" s="1"/>
      <c r="H24" s="1"/>
      <c r="I24" s="1"/>
      <c r="J24" s="490"/>
      <c r="K24" s="490"/>
      <c r="L24" s="490"/>
      <c r="M24" s="135"/>
    </row>
    <row r="25" spans="1:13" ht="20.25" customHeight="1">
      <c r="A25" s="188" t="s">
        <v>67</v>
      </c>
      <c r="B25" s="180" t="s">
        <v>370</v>
      </c>
      <c r="C25" s="1"/>
      <c r="D25" s="1"/>
      <c r="E25" s="1"/>
      <c r="F25" s="1"/>
      <c r="G25" s="1"/>
      <c r="H25" s="1"/>
      <c r="I25" s="1"/>
      <c r="J25" s="490"/>
      <c r="K25" s="490"/>
      <c r="L25" s="490"/>
      <c r="M25" s="135"/>
    </row>
    <row r="26" spans="1:13" ht="20.25" customHeight="1">
      <c r="A26" s="188" t="s">
        <v>90</v>
      </c>
      <c r="B26" s="180" t="s">
        <v>515</v>
      </c>
      <c r="C26" s="1"/>
      <c r="D26" s="1"/>
      <c r="E26" s="1"/>
      <c r="F26" s="1"/>
      <c r="G26" s="1"/>
      <c r="H26" s="1"/>
      <c r="I26" s="1"/>
      <c r="J26" s="490"/>
      <c r="K26" s="490"/>
      <c r="L26" s="490"/>
      <c r="M26" s="135"/>
    </row>
    <row r="27" spans="1:13" ht="20.25" customHeight="1" thickBot="1">
      <c r="A27" s="189" t="s">
        <v>92</v>
      </c>
      <c r="B27" s="138" t="s">
        <v>516</v>
      </c>
      <c r="C27" s="137"/>
      <c r="D27" s="137"/>
      <c r="E27" s="137"/>
      <c r="F27" s="137"/>
      <c r="G27" s="137"/>
      <c r="H27" s="137"/>
      <c r="I27" s="137"/>
      <c r="J27" s="572"/>
      <c r="K27" s="572"/>
      <c r="L27" s="572"/>
      <c r="M27" s="139"/>
    </row>
    <row r="28" spans="1:13">
      <c r="K28" s="184"/>
    </row>
    <row r="29" spans="1:13" ht="12.75" customHeight="1">
      <c r="K29" s="184"/>
    </row>
    <row r="30" spans="1:13">
      <c r="K30" s="184"/>
    </row>
    <row r="31" spans="1:13">
      <c r="A31" s="447" t="s">
        <v>527</v>
      </c>
      <c r="B31" s="447"/>
      <c r="C31" s="447"/>
      <c r="D31" s="447"/>
      <c r="E31" s="447" t="s">
        <v>526</v>
      </c>
      <c r="F31" s="447"/>
      <c r="G31" s="447" t="s">
        <v>526</v>
      </c>
      <c r="H31" s="447"/>
      <c r="I31" s="447" t="s">
        <v>125</v>
      </c>
      <c r="J31" s="447"/>
      <c r="K31" s="447" t="s">
        <v>209</v>
      </c>
      <c r="L31" s="447"/>
      <c r="M31" s="447"/>
    </row>
    <row r="32" spans="1:13">
      <c r="A32" s="447" t="s">
        <v>525</v>
      </c>
      <c r="B32" s="447"/>
      <c r="C32" s="447"/>
      <c r="D32" s="447"/>
      <c r="E32" s="447" t="s">
        <v>521</v>
      </c>
      <c r="F32" s="447"/>
      <c r="G32" s="447" t="s">
        <v>522</v>
      </c>
      <c r="H32" s="447"/>
      <c r="I32" s="447" t="s">
        <v>523</v>
      </c>
      <c r="J32" s="447"/>
      <c r="K32" s="447" t="s">
        <v>524</v>
      </c>
      <c r="L32" s="447"/>
      <c r="M32" s="447"/>
    </row>
  </sheetData>
  <mergeCells count="41">
    <mergeCell ref="J26:J27"/>
    <mergeCell ref="L26:L27"/>
    <mergeCell ref="K26:K27"/>
    <mergeCell ref="K10:K15"/>
    <mergeCell ref="K6:K9"/>
    <mergeCell ref="L6:L15"/>
    <mergeCell ref="J18:J19"/>
    <mergeCell ref="J20:J21"/>
    <mergeCell ref="J22:J23"/>
    <mergeCell ref="J24:J25"/>
    <mergeCell ref="J14:J15"/>
    <mergeCell ref="J6:J7"/>
    <mergeCell ref="J8:J9"/>
    <mergeCell ref="J10:J11"/>
    <mergeCell ref="J12:J13"/>
    <mergeCell ref="J16:J17"/>
    <mergeCell ref="I32:J32"/>
    <mergeCell ref="K32:M32"/>
    <mergeCell ref="G32:H32"/>
    <mergeCell ref="E32:F32"/>
    <mergeCell ref="A32:D32"/>
    <mergeCell ref="I31:J31"/>
    <mergeCell ref="K31:M31"/>
    <mergeCell ref="G31:H31"/>
    <mergeCell ref="E31:F31"/>
    <mergeCell ref="A31:D31"/>
    <mergeCell ref="K16:K19"/>
    <mergeCell ref="K20:K25"/>
    <mergeCell ref="L16:L25"/>
    <mergeCell ref="A1:M1"/>
    <mergeCell ref="A2:M2"/>
    <mergeCell ref="I4:I5"/>
    <mergeCell ref="J4:J5"/>
    <mergeCell ref="K4:K5"/>
    <mergeCell ref="L4:L5"/>
    <mergeCell ref="M4:M5"/>
    <mergeCell ref="C4:G4"/>
    <mergeCell ref="A4:A5"/>
    <mergeCell ref="B4:B5"/>
    <mergeCell ref="H4:H5"/>
    <mergeCell ref="A3:B3"/>
  </mergeCells>
  <printOptions horizontalCentered="1" verticalCentered="1"/>
  <pageMargins left="0.2" right="0.21" top="0.2" bottom="0.21" header="0.2" footer="0.21"/>
  <pageSetup paperSize="9" scale="90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O26"/>
  <sheetViews>
    <sheetView topLeftCell="A13" workbookViewId="0">
      <selection activeCell="M8" sqref="M8"/>
    </sheetView>
  </sheetViews>
  <sheetFormatPr defaultRowHeight="15"/>
  <cols>
    <col min="1" max="1" width="4.140625" customWidth="1"/>
    <col min="2" max="2" width="15.5703125" customWidth="1"/>
    <col min="3" max="3" width="13" customWidth="1"/>
    <col min="4" max="12" width="7.85546875" customWidth="1"/>
    <col min="13" max="13" width="7.5703125" customWidth="1"/>
    <col min="14" max="14" width="23.42578125" customWidth="1"/>
  </cols>
  <sheetData>
    <row r="1" spans="1:15" ht="21">
      <c r="A1" s="495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</row>
    <row r="2" spans="1:15" ht="18.75">
      <c r="A2" s="575" t="s">
        <v>592</v>
      </c>
      <c r="B2" s="575"/>
      <c r="C2" s="575"/>
      <c r="D2" s="575"/>
    </row>
    <row r="3" spans="1:15">
      <c r="A3" s="486" t="s">
        <v>3</v>
      </c>
      <c r="B3" s="486" t="s">
        <v>189</v>
      </c>
      <c r="C3" s="486" t="s">
        <v>190</v>
      </c>
      <c r="D3" s="486" t="s">
        <v>561</v>
      </c>
      <c r="E3" s="486"/>
      <c r="F3" s="486"/>
      <c r="G3" s="486" t="s">
        <v>562</v>
      </c>
      <c r="H3" s="486"/>
      <c r="I3" s="486"/>
      <c r="J3" s="486"/>
      <c r="K3" s="573" t="s">
        <v>563</v>
      </c>
      <c r="L3" s="573" t="s">
        <v>564</v>
      </c>
      <c r="M3" s="574" t="s">
        <v>565</v>
      </c>
      <c r="N3" s="574" t="s">
        <v>566</v>
      </c>
      <c r="O3" s="475" t="s">
        <v>519</v>
      </c>
    </row>
    <row r="4" spans="1:15">
      <c r="A4" s="486"/>
      <c r="B4" s="486"/>
      <c r="C4" s="486"/>
      <c r="D4" s="203" t="s">
        <v>585</v>
      </c>
      <c r="E4" s="203" t="s">
        <v>586</v>
      </c>
      <c r="F4" s="203" t="s">
        <v>587</v>
      </c>
      <c r="G4" s="203" t="s">
        <v>588</v>
      </c>
      <c r="H4" s="203" t="s">
        <v>589</v>
      </c>
      <c r="I4" s="203" t="s">
        <v>590</v>
      </c>
      <c r="J4" s="203" t="s">
        <v>591</v>
      </c>
      <c r="K4" s="573"/>
      <c r="L4" s="573"/>
      <c r="M4" s="574"/>
      <c r="N4" s="574"/>
      <c r="O4" s="517"/>
    </row>
    <row r="5" spans="1:15" ht="23.25" customHeight="1">
      <c r="A5" s="202">
        <v>1</v>
      </c>
      <c r="B5" s="202" t="s">
        <v>567</v>
      </c>
      <c r="C5" s="202" t="s">
        <v>568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3.25" customHeight="1">
      <c r="A6" s="202">
        <v>2</v>
      </c>
      <c r="B6" s="202" t="s">
        <v>567</v>
      </c>
      <c r="C6" s="202" t="s">
        <v>568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3.25" customHeight="1">
      <c r="A7" s="202">
        <v>3</v>
      </c>
      <c r="B7" s="202" t="s">
        <v>274</v>
      </c>
      <c r="C7" s="202" t="s">
        <v>569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3.25" customHeight="1">
      <c r="A8" s="202">
        <v>4</v>
      </c>
      <c r="B8" s="202" t="s">
        <v>567</v>
      </c>
      <c r="C8" s="202" t="s">
        <v>570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3.25" customHeight="1">
      <c r="A9" s="202">
        <v>5</v>
      </c>
      <c r="B9" s="202" t="s">
        <v>274</v>
      </c>
      <c r="C9" s="202" t="s">
        <v>571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3.25" customHeight="1">
      <c r="A10" s="202">
        <v>6</v>
      </c>
      <c r="B10" s="202" t="s">
        <v>572</v>
      </c>
      <c r="C10" s="202" t="s">
        <v>573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3.25" customHeight="1">
      <c r="A11" s="202">
        <v>7</v>
      </c>
      <c r="B11" s="202" t="s">
        <v>567</v>
      </c>
      <c r="C11" s="202" t="s">
        <v>570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3.25" customHeight="1">
      <c r="A12" s="202">
        <v>8</v>
      </c>
      <c r="B12" s="202" t="s">
        <v>567</v>
      </c>
      <c r="C12" s="202" t="s">
        <v>570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3.25" customHeight="1">
      <c r="A13" s="202">
        <v>9</v>
      </c>
      <c r="B13" s="202" t="s">
        <v>576</v>
      </c>
      <c r="C13" s="202">
        <v>3058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3.25" customHeight="1">
      <c r="A14" s="202">
        <v>10</v>
      </c>
      <c r="B14" s="202" t="s">
        <v>577</v>
      </c>
      <c r="C14" s="202" t="s">
        <v>578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3.25" customHeight="1">
      <c r="A15" s="202">
        <v>11</v>
      </c>
      <c r="B15" s="202" t="s">
        <v>577</v>
      </c>
      <c r="C15" s="202" t="s">
        <v>579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3.25" customHeight="1">
      <c r="A16" s="202">
        <v>12</v>
      </c>
      <c r="B16" s="202" t="s">
        <v>577</v>
      </c>
      <c r="C16" s="202" t="s">
        <v>579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3.25" customHeight="1">
      <c r="A17" s="202">
        <v>13</v>
      </c>
      <c r="B17" s="202" t="s">
        <v>580</v>
      </c>
      <c r="C17" s="202" t="s">
        <v>581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3.25" customHeight="1">
      <c r="A18" s="202">
        <v>14</v>
      </c>
      <c r="B18" s="202" t="s">
        <v>580</v>
      </c>
      <c r="C18" s="202" t="s">
        <v>582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3.25" customHeight="1">
      <c r="A19" s="202">
        <v>15</v>
      </c>
      <c r="B19" s="202" t="s">
        <v>580</v>
      </c>
      <c r="C19" s="202" t="s">
        <v>583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3.25" customHeight="1">
      <c r="A20" s="202">
        <v>16</v>
      </c>
      <c r="B20" s="202" t="s">
        <v>567</v>
      </c>
      <c r="C20" s="202" t="s">
        <v>570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3.25" customHeight="1">
      <c r="A21" s="202">
        <v>17</v>
      </c>
      <c r="B21" s="202" t="s">
        <v>580</v>
      </c>
      <c r="C21" s="202" t="s">
        <v>584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3.25" customHeight="1">
      <c r="A22" s="202">
        <v>18</v>
      </c>
      <c r="B22" s="202" t="s">
        <v>575</v>
      </c>
      <c r="C22" s="202">
        <v>7905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3.25" customHeight="1">
      <c r="A23" s="202">
        <v>19</v>
      </c>
      <c r="B23" s="202" t="s">
        <v>274</v>
      </c>
      <c r="C23" s="202" t="s">
        <v>574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3.25" customHeight="1">
      <c r="A24" s="202">
        <v>20</v>
      </c>
      <c r="B24" s="202" t="s">
        <v>575</v>
      </c>
      <c r="C24" s="202">
        <v>5539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3.25" customHeight="1">
      <c r="A25" s="202">
        <v>21</v>
      </c>
      <c r="B25" s="202" t="s">
        <v>274</v>
      </c>
      <c r="C25" s="202" t="s">
        <v>571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3.25" customHeight="1">
      <c r="A26" s="202">
        <v>22</v>
      </c>
      <c r="B26" s="202" t="s">
        <v>274</v>
      </c>
      <c r="C26" s="202" t="s">
        <v>571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</sheetData>
  <mergeCells count="12">
    <mergeCell ref="L3:L4"/>
    <mergeCell ref="M3:M4"/>
    <mergeCell ref="N3:N4"/>
    <mergeCell ref="O3:O4"/>
    <mergeCell ref="A1:O1"/>
    <mergeCell ref="A2:D2"/>
    <mergeCell ref="D3:F3"/>
    <mergeCell ref="G3:J3"/>
    <mergeCell ref="A3:A4"/>
    <mergeCell ref="B3:B4"/>
    <mergeCell ref="C3:C4"/>
    <mergeCell ref="K3:K4"/>
  </mergeCells>
  <pageMargins left="0.2" right="0.2" top="0.2" bottom="0.2" header="0.2" footer="0.2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2:I78"/>
  <sheetViews>
    <sheetView view="pageBreakPreview" zoomScaleSheetLayoutView="100" workbookViewId="0">
      <selection activeCell="E69" sqref="E69"/>
    </sheetView>
  </sheetViews>
  <sheetFormatPr defaultRowHeight="15"/>
  <cols>
    <col min="1" max="1" width="3.7109375" customWidth="1"/>
    <col min="2" max="2" width="14" customWidth="1"/>
    <col min="3" max="3" width="14.85546875" customWidth="1"/>
    <col min="4" max="4" width="23.5703125" customWidth="1"/>
    <col min="5" max="5" width="14.85546875" customWidth="1"/>
    <col min="6" max="7" width="10.140625" customWidth="1"/>
    <col min="8" max="8" width="9" customWidth="1"/>
    <col min="9" max="9" width="10.5703125" customWidth="1"/>
  </cols>
  <sheetData>
    <row r="2" spans="1:9" ht="18.75">
      <c r="A2" s="450" t="s">
        <v>0</v>
      </c>
      <c r="B2" s="450"/>
      <c r="C2" s="450"/>
      <c r="D2" s="450"/>
      <c r="E2" s="450"/>
      <c r="F2" s="450"/>
      <c r="G2" s="450"/>
      <c r="H2" s="450"/>
      <c r="I2" s="450"/>
    </row>
    <row r="3" spans="1:9">
      <c r="A3" s="447"/>
      <c r="B3" s="447"/>
      <c r="C3" s="447"/>
      <c r="D3" s="447"/>
      <c r="E3" s="447"/>
      <c r="F3" s="447"/>
      <c r="G3" s="447"/>
      <c r="H3" s="447"/>
      <c r="I3" s="447"/>
    </row>
    <row r="6" spans="1:9" ht="30">
      <c r="A6" s="205" t="s">
        <v>3</v>
      </c>
      <c r="B6" s="213" t="s">
        <v>593</v>
      </c>
      <c r="C6" s="205" t="s">
        <v>597</v>
      </c>
      <c r="D6" s="205" t="s">
        <v>594</v>
      </c>
      <c r="E6" s="205" t="s">
        <v>596</v>
      </c>
      <c r="F6" s="205" t="s">
        <v>595</v>
      </c>
      <c r="G6" s="213" t="s">
        <v>637</v>
      </c>
      <c r="H6" s="213" t="s">
        <v>633</v>
      </c>
      <c r="I6" s="214" t="s">
        <v>519</v>
      </c>
    </row>
    <row r="7" spans="1:9">
      <c r="A7" s="576" t="s">
        <v>9</v>
      </c>
      <c r="B7" s="486" t="s">
        <v>622</v>
      </c>
      <c r="C7" s="204" t="s">
        <v>598</v>
      </c>
      <c r="D7" s="1"/>
      <c r="E7" s="1"/>
      <c r="F7" s="204"/>
      <c r="G7" s="490">
        <f>+F7+F8</f>
        <v>0</v>
      </c>
      <c r="H7" s="1"/>
      <c r="I7" s="1"/>
    </row>
    <row r="8" spans="1:9">
      <c r="A8" s="486"/>
      <c r="B8" s="486"/>
      <c r="C8" s="204" t="s">
        <v>599</v>
      </c>
      <c r="D8" s="1"/>
      <c r="E8" s="1"/>
      <c r="F8" s="204"/>
      <c r="G8" s="490"/>
      <c r="H8" s="1"/>
      <c r="I8" s="1"/>
    </row>
    <row r="9" spans="1:9">
      <c r="A9" s="576" t="s">
        <v>10</v>
      </c>
      <c r="B9" s="486" t="s">
        <v>315</v>
      </c>
      <c r="C9" s="204" t="s">
        <v>600</v>
      </c>
      <c r="D9" s="1"/>
      <c r="E9" s="1"/>
      <c r="F9" s="204"/>
      <c r="G9" s="490">
        <f t="shared" ref="G9" si="0">+F9+F10</f>
        <v>0</v>
      </c>
      <c r="H9" s="1"/>
      <c r="I9" s="1"/>
    </row>
    <row r="10" spans="1:9">
      <c r="A10" s="486"/>
      <c r="B10" s="486"/>
      <c r="C10" s="204" t="s">
        <v>601</v>
      </c>
      <c r="D10" s="1"/>
      <c r="E10" s="1"/>
      <c r="F10" s="204"/>
      <c r="G10" s="490"/>
      <c r="H10" s="1"/>
      <c r="I10" s="1"/>
    </row>
    <row r="11" spans="1:9">
      <c r="A11" s="576" t="s">
        <v>11</v>
      </c>
      <c r="B11" s="486" t="s">
        <v>623</v>
      </c>
      <c r="C11" s="204" t="s">
        <v>602</v>
      </c>
      <c r="D11" s="1"/>
      <c r="E11" s="1"/>
      <c r="F11" s="204"/>
      <c r="G11" s="490">
        <f t="shared" ref="G11" si="1">+F11+F12</f>
        <v>0</v>
      </c>
      <c r="H11" s="1"/>
      <c r="I11" s="1"/>
    </row>
    <row r="12" spans="1:9">
      <c r="A12" s="486"/>
      <c r="B12" s="486"/>
      <c r="C12" s="204" t="s">
        <v>603</v>
      </c>
      <c r="D12" s="1"/>
      <c r="E12" s="1"/>
      <c r="F12" s="204"/>
      <c r="G12" s="490"/>
      <c r="H12" s="1"/>
      <c r="I12" s="1"/>
    </row>
    <row r="13" spans="1:9">
      <c r="A13" s="576" t="s">
        <v>12</v>
      </c>
      <c r="B13" s="486" t="s">
        <v>624</v>
      </c>
      <c r="C13" s="204" t="s">
        <v>604</v>
      </c>
      <c r="D13" s="1"/>
      <c r="E13" s="1"/>
      <c r="F13" s="204"/>
      <c r="G13" s="490">
        <f t="shared" ref="G13" si="2">+F13+F14</f>
        <v>0</v>
      </c>
      <c r="H13" s="1"/>
      <c r="I13" s="1"/>
    </row>
    <row r="14" spans="1:9">
      <c r="A14" s="486"/>
      <c r="B14" s="486"/>
      <c r="C14" s="204" t="s">
        <v>605</v>
      </c>
      <c r="D14" s="1"/>
      <c r="E14" s="1"/>
      <c r="F14" s="204"/>
      <c r="G14" s="490"/>
      <c r="H14" s="1"/>
      <c r="I14" s="1"/>
    </row>
    <row r="15" spans="1:9">
      <c r="A15" s="576" t="s">
        <v>13</v>
      </c>
      <c r="B15" s="486" t="s">
        <v>625</v>
      </c>
      <c r="C15" s="204" t="s">
        <v>606</v>
      </c>
      <c r="D15" s="1"/>
      <c r="E15" s="1"/>
      <c r="F15" s="204"/>
      <c r="G15" s="490">
        <f t="shared" ref="G15" si="3">+F15+F16</f>
        <v>0</v>
      </c>
      <c r="H15" s="1"/>
      <c r="I15" s="1"/>
    </row>
    <row r="16" spans="1:9">
      <c r="A16" s="486"/>
      <c r="B16" s="486"/>
      <c r="C16" s="204" t="s">
        <v>607</v>
      </c>
      <c r="D16" s="1"/>
      <c r="E16" s="1"/>
      <c r="F16" s="204"/>
      <c r="G16" s="490"/>
      <c r="H16" s="1"/>
      <c r="I16" s="1"/>
    </row>
    <row r="17" spans="1:9">
      <c r="A17" s="576" t="s">
        <v>14</v>
      </c>
      <c r="B17" s="486" t="s">
        <v>314</v>
      </c>
      <c r="C17" s="204" t="s">
        <v>608</v>
      </c>
      <c r="D17" s="1"/>
      <c r="E17" s="1"/>
      <c r="F17" s="204"/>
      <c r="G17" s="490">
        <f t="shared" ref="G17" si="4">+F17+F18</f>
        <v>0</v>
      </c>
      <c r="H17" s="1"/>
      <c r="I17" s="1"/>
    </row>
    <row r="18" spans="1:9">
      <c r="A18" s="486"/>
      <c r="B18" s="486"/>
      <c r="C18" s="204" t="s">
        <v>609</v>
      </c>
      <c r="D18" s="1"/>
      <c r="E18" s="1"/>
      <c r="F18" s="204"/>
      <c r="G18" s="490"/>
      <c r="H18" s="1"/>
      <c r="I18" s="1"/>
    </row>
    <row r="19" spans="1:9">
      <c r="A19" s="576" t="s">
        <v>15</v>
      </c>
      <c r="B19" s="486" t="s">
        <v>626</v>
      </c>
      <c r="C19" s="204" t="s">
        <v>610</v>
      </c>
      <c r="D19" s="1"/>
      <c r="E19" s="1"/>
      <c r="F19" s="204"/>
      <c r="G19" s="490">
        <f t="shared" ref="G19" si="5">+F19+F20</f>
        <v>0</v>
      </c>
      <c r="H19" s="1"/>
      <c r="I19" s="1"/>
    </row>
    <row r="20" spans="1:9">
      <c r="A20" s="486"/>
      <c r="B20" s="486"/>
      <c r="C20" s="204" t="s">
        <v>611</v>
      </c>
      <c r="D20" s="1"/>
      <c r="E20" s="1"/>
      <c r="F20" s="204"/>
      <c r="G20" s="490"/>
      <c r="H20" s="1"/>
      <c r="I20" s="1"/>
    </row>
    <row r="21" spans="1:9">
      <c r="A21" s="576" t="s">
        <v>16</v>
      </c>
      <c r="B21" s="486" t="s">
        <v>627</v>
      </c>
      <c r="C21" s="204" t="s">
        <v>612</v>
      </c>
      <c r="D21" s="1"/>
      <c r="E21" s="1"/>
      <c r="F21" s="204"/>
      <c r="G21" s="490">
        <f t="shared" ref="G21" si="6">+F21+F22</f>
        <v>0</v>
      </c>
      <c r="H21" s="1"/>
      <c r="I21" s="1"/>
    </row>
    <row r="22" spans="1:9">
      <c r="A22" s="486"/>
      <c r="B22" s="486"/>
      <c r="C22" s="204" t="s">
        <v>613</v>
      </c>
      <c r="D22" s="1"/>
      <c r="E22" s="1"/>
      <c r="F22" s="204"/>
      <c r="G22" s="490"/>
      <c r="H22" s="1"/>
      <c r="I22" s="1"/>
    </row>
    <row r="23" spans="1:9">
      <c r="A23" s="576" t="s">
        <v>17</v>
      </c>
      <c r="B23" s="486" t="s">
        <v>628</v>
      </c>
      <c r="C23" s="204" t="s">
        <v>614</v>
      </c>
      <c r="D23" s="1"/>
      <c r="E23" s="1"/>
      <c r="F23" s="204"/>
      <c r="G23" s="490">
        <f t="shared" ref="G23" si="7">+F23+F24</f>
        <v>0</v>
      </c>
      <c r="H23" s="1"/>
      <c r="I23" s="1"/>
    </row>
    <row r="24" spans="1:9">
      <c r="A24" s="486"/>
      <c r="B24" s="486"/>
      <c r="C24" s="204" t="s">
        <v>615</v>
      </c>
      <c r="D24" s="1"/>
      <c r="E24" s="1"/>
      <c r="F24" s="204"/>
      <c r="G24" s="490"/>
      <c r="H24" s="1"/>
      <c r="I24" s="1"/>
    </row>
    <row r="25" spans="1:9">
      <c r="A25" s="576" t="s">
        <v>18</v>
      </c>
      <c r="B25" s="486" t="s">
        <v>629</v>
      </c>
      <c r="C25" s="204" t="s">
        <v>616</v>
      </c>
      <c r="D25" s="1"/>
      <c r="E25" s="1"/>
      <c r="F25" s="204"/>
      <c r="G25" s="490">
        <f t="shared" ref="G25" si="8">+F25+F26</f>
        <v>0</v>
      </c>
      <c r="H25" s="1"/>
      <c r="I25" s="1"/>
    </row>
    <row r="26" spans="1:9">
      <c r="A26" s="486"/>
      <c r="B26" s="486"/>
      <c r="C26" s="204" t="s">
        <v>617</v>
      </c>
      <c r="D26" s="1"/>
      <c r="E26" s="1"/>
      <c r="F26" s="204"/>
      <c r="G26" s="490"/>
      <c r="H26" s="1"/>
      <c r="I26" s="1"/>
    </row>
    <row r="27" spans="1:9">
      <c r="A27" s="576" t="s">
        <v>19</v>
      </c>
      <c r="B27" s="486" t="s">
        <v>630</v>
      </c>
      <c r="C27" s="204" t="s">
        <v>620</v>
      </c>
      <c r="D27" s="1"/>
      <c r="E27" s="1"/>
      <c r="F27" s="204"/>
      <c r="G27" s="490">
        <f t="shared" ref="G27" si="9">+F27+F28</f>
        <v>0</v>
      </c>
      <c r="H27" s="1"/>
      <c r="I27" s="1"/>
    </row>
    <row r="28" spans="1:9">
      <c r="A28" s="486"/>
      <c r="B28" s="486"/>
      <c r="C28" s="204" t="s">
        <v>621</v>
      </c>
      <c r="D28" s="1"/>
      <c r="E28" s="1"/>
      <c r="F28" s="204"/>
      <c r="G28" s="490"/>
      <c r="H28" s="1"/>
      <c r="I28" s="1"/>
    </row>
    <row r="29" spans="1:9" ht="23.25" customHeight="1">
      <c r="A29" s="8" t="s">
        <v>20</v>
      </c>
      <c r="B29" s="204" t="s">
        <v>631</v>
      </c>
      <c r="C29" s="204" t="s">
        <v>618</v>
      </c>
      <c r="D29" s="1"/>
      <c r="E29" s="1"/>
      <c r="F29" s="204"/>
      <c r="G29" s="204">
        <f>+F29</f>
        <v>0</v>
      </c>
      <c r="H29" s="1"/>
      <c r="I29" s="1"/>
    </row>
    <row r="30" spans="1:9" ht="0.75" customHeight="1">
      <c r="A30" s="210"/>
      <c r="B30" s="206"/>
      <c r="C30" s="206"/>
      <c r="D30" s="195"/>
      <c r="E30" s="195"/>
      <c r="F30" s="206"/>
      <c r="G30" s="206"/>
      <c r="H30" s="195"/>
      <c r="I30" s="195"/>
    </row>
    <row r="31" spans="1:9" ht="24.75" customHeight="1">
      <c r="A31" s="207" t="s">
        <v>21</v>
      </c>
      <c r="B31" s="209" t="s">
        <v>632</v>
      </c>
      <c r="C31" s="209" t="s">
        <v>619</v>
      </c>
      <c r="D31" s="2"/>
      <c r="E31" s="2"/>
      <c r="F31" s="209"/>
      <c r="G31" s="209">
        <f>+F31</f>
        <v>0</v>
      </c>
      <c r="H31" s="2"/>
      <c r="I31" s="2"/>
    </row>
    <row r="33" spans="2:5">
      <c r="B33" s="486" t="s">
        <v>593</v>
      </c>
      <c r="C33" s="486"/>
      <c r="D33" s="205" t="s">
        <v>595</v>
      </c>
      <c r="E33" s="204" t="s">
        <v>634</v>
      </c>
    </row>
    <row r="34" spans="2:5">
      <c r="B34" s="486"/>
      <c r="C34" s="486"/>
      <c r="D34" s="208">
        <f>MIN(G7:G31)</f>
        <v>0</v>
      </c>
      <c r="E34" s="208" t="s">
        <v>635</v>
      </c>
    </row>
    <row r="35" spans="2:5">
      <c r="B35" s="486"/>
      <c r="C35" s="486"/>
      <c r="D35" s="208">
        <f>MAX(G7:G31)</f>
        <v>0</v>
      </c>
      <c r="E35" s="208" t="s">
        <v>636</v>
      </c>
    </row>
    <row r="57" spans="1:9">
      <c r="A57" s="447" t="s">
        <v>643</v>
      </c>
      <c r="B57" s="447"/>
      <c r="C57" s="447"/>
      <c r="D57" s="447" t="s">
        <v>644</v>
      </c>
      <c r="E57" s="447"/>
      <c r="G57" s="447"/>
      <c r="H57" s="447"/>
      <c r="I57" s="447"/>
    </row>
    <row r="65" spans="2:2">
      <c r="B65" s="211" t="s">
        <v>622</v>
      </c>
    </row>
    <row r="66" spans="2:2">
      <c r="B66" s="211" t="s">
        <v>315</v>
      </c>
    </row>
    <row r="67" spans="2:2">
      <c r="B67" s="211" t="s">
        <v>623</v>
      </c>
    </row>
    <row r="68" spans="2:2">
      <c r="B68" s="211" t="s">
        <v>624</v>
      </c>
    </row>
    <row r="69" spans="2:2">
      <c r="B69" s="211" t="s">
        <v>625</v>
      </c>
    </row>
    <row r="70" spans="2:2">
      <c r="B70" s="211" t="s">
        <v>314</v>
      </c>
    </row>
    <row r="71" spans="2:2">
      <c r="B71" s="211" t="s">
        <v>626</v>
      </c>
    </row>
    <row r="72" spans="2:2">
      <c r="B72" s="211" t="s">
        <v>627</v>
      </c>
    </row>
    <row r="73" spans="2:2">
      <c r="B73" s="211" t="s">
        <v>628</v>
      </c>
    </row>
    <row r="74" spans="2:2">
      <c r="B74" s="211" t="s">
        <v>629</v>
      </c>
    </row>
    <row r="75" spans="2:2">
      <c r="B75" s="211" t="s">
        <v>630</v>
      </c>
    </row>
    <row r="76" spans="2:2">
      <c r="B76" s="211" t="s">
        <v>631</v>
      </c>
    </row>
    <row r="77" spans="2:2">
      <c r="B77" s="211" t="s">
        <v>632</v>
      </c>
    </row>
    <row r="78" spans="2:2">
      <c r="B78" s="212"/>
    </row>
  </sheetData>
  <mergeCells count="41">
    <mergeCell ref="A57:C57"/>
    <mergeCell ref="D57:E57"/>
    <mergeCell ref="G57:I57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A7:A8"/>
    <mergeCell ref="A9:A10"/>
    <mergeCell ref="A2:I2"/>
    <mergeCell ref="A3:I3"/>
    <mergeCell ref="B34:C34"/>
    <mergeCell ref="B35:C35"/>
    <mergeCell ref="B33:C33"/>
    <mergeCell ref="A17:A18"/>
    <mergeCell ref="A19:A20"/>
    <mergeCell ref="A21:A22"/>
    <mergeCell ref="A23:A24"/>
    <mergeCell ref="A25:A26"/>
    <mergeCell ref="A27:A28"/>
    <mergeCell ref="B19:B20"/>
    <mergeCell ref="B21:B22"/>
    <mergeCell ref="B23:B24"/>
    <mergeCell ref="B25:B26"/>
    <mergeCell ref="B27:B28"/>
    <mergeCell ref="A11:A12"/>
    <mergeCell ref="A13:A14"/>
    <mergeCell ref="A15:A16"/>
    <mergeCell ref="B17:B18"/>
    <mergeCell ref="B7:B8"/>
    <mergeCell ref="B9:B10"/>
    <mergeCell ref="B11:B12"/>
    <mergeCell ref="B13:B14"/>
    <mergeCell ref="B15:B16"/>
  </mergeCells>
  <printOptions horizontalCentered="1" verticalCentered="1"/>
  <pageMargins left="0.2" right="0.2" top="0.2" bottom="0.2" header="0.2" footer="0.2"/>
  <pageSetup paperSize="9" scale="90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B2:G37"/>
  <sheetViews>
    <sheetView workbookViewId="0">
      <selection activeCell="F15" sqref="F15"/>
    </sheetView>
  </sheetViews>
  <sheetFormatPr defaultRowHeight="15"/>
  <cols>
    <col min="1" max="1" width="7.140625" customWidth="1"/>
    <col min="2" max="2" width="5.7109375" customWidth="1"/>
    <col min="3" max="3" width="25.85546875" customWidth="1"/>
    <col min="4" max="4" width="16.28515625" customWidth="1"/>
    <col min="5" max="5" width="13.7109375" customWidth="1"/>
    <col min="6" max="6" width="13" customWidth="1"/>
  </cols>
  <sheetData>
    <row r="2" spans="2:6" ht="28.5">
      <c r="B2" s="506" t="s">
        <v>0</v>
      </c>
      <c r="C2" s="506"/>
      <c r="D2" s="506"/>
      <c r="E2" s="506"/>
      <c r="F2" s="506"/>
    </row>
    <row r="3" spans="2:6" ht="15.75">
      <c r="B3" s="496" t="s">
        <v>657</v>
      </c>
      <c r="C3" s="496"/>
      <c r="D3" s="496"/>
      <c r="E3" s="496"/>
      <c r="F3" s="496"/>
    </row>
    <row r="5" spans="2:6" ht="18.75">
      <c r="B5" s="577" t="s">
        <v>658</v>
      </c>
      <c r="C5" s="577"/>
    </row>
    <row r="6" spans="2:6" ht="18.75">
      <c r="B6" s="577" t="s">
        <v>659</v>
      </c>
      <c r="C6" s="577"/>
    </row>
    <row r="7" spans="2:6" ht="18.75">
      <c r="B7" s="240" t="s">
        <v>660</v>
      </c>
      <c r="C7" s="240"/>
    </row>
    <row r="9" spans="2:6" ht="21">
      <c r="B9" s="495" t="s">
        <v>667</v>
      </c>
      <c r="C9" s="495"/>
      <c r="D9" s="495"/>
      <c r="E9" s="495"/>
      <c r="F9" s="495"/>
    </row>
    <row r="11" spans="2:6" ht="26.25" customHeight="1">
      <c r="B11" s="231" t="s">
        <v>3</v>
      </c>
      <c r="C11" s="231" t="s">
        <v>662</v>
      </c>
      <c r="D11" s="231" t="s">
        <v>663</v>
      </c>
      <c r="E11" s="231" t="s">
        <v>664</v>
      </c>
      <c r="F11" s="231" t="s">
        <v>519</v>
      </c>
    </row>
    <row r="12" spans="2:6" ht="30">
      <c r="B12" s="234" t="s">
        <v>9</v>
      </c>
      <c r="C12" s="239" t="s">
        <v>661</v>
      </c>
      <c r="D12" s="233">
        <v>5000</v>
      </c>
      <c r="E12" s="233">
        <v>5000</v>
      </c>
      <c r="F12" s="233"/>
    </row>
    <row r="13" spans="2:6">
      <c r="B13" s="238"/>
      <c r="C13" s="238"/>
      <c r="D13" s="238"/>
      <c r="E13" s="238"/>
      <c r="F13" s="238"/>
    </row>
    <row r="14" spans="2:6">
      <c r="B14" s="238"/>
      <c r="C14" s="238"/>
      <c r="D14" s="238"/>
      <c r="E14" s="238"/>
      <c r="F14" s="238"/>
    </row>
    <row r="15" spans="2:6">
      <c r="B15" s="238"/>
      <c r="C15" s="238"/>
      <c r="D15" s="238"/>
      <c r="E15" s="238"/>
      <c r="F15" s="238"/>
    </row>
    <row r="16" spans="2:6">
      <c r="B16" s="238"/>
      <c r="C16" s="238"/>
      <c r="D16" s="238"/>
      <c r="E16" s="238"/>
      <c r="F16" s="238"/>
    </row>
    <row r="17" spans="2:6">
      <c r="B17" s="238"/>
      <c r="C17" s="238"/>
      <c r="D17" s="238"/>
      <c r="E17" s="238"/>
      <c r="F17" s="238"/>
    </row>
    <row r="18" spans="2:6">
      <c r="B18" s="2"/>
      <c r="C18" s="2"/>
      <c r="D18" s="2"/>
      <c r="E18" s="2"/>
      <c r="F18" s="2"/>
    </row>
    <row r="19" spans="2:6">
      <c r="B19" s="579" t="s">
        <v>156</v>
      </c>
      <c r="C19" s="579"/>
      <c r="D19" s="579"/>
      <c r="E19" s="232">
        <v>5000</v>
      </c>
    </row>
    <row r="21" spans="2:6">
      <c r="B21" s="556" t="s">
        <v>665</v>
      </c>
      <c r="C21" s="556"/>
      <c r="D21" s="556"/>
      <c r="E21" s="556"/>
      <c r="F21" s="556"/>
    </row>
    <row r="23" spans="2:6" ht="15.75">
      <c r="B23" s="580" t="s">
        <v>666</v>
      </c>
      <c r="C23" s="580"/>
      <c r="D23" s="580"/>
      <c r="E23" s="580"/>
      <c r="F23" s="580"/>
    </row>
    <row r="36" spans="2:7">
      <c r="B36" s="578" t="s">
        <v>671</v>
      </c>
      <c r="C36" s="578"/>
      <c r="D36" s="578"/>
      <c r="E36" s="578"/>
      <c r="F36" s="447" t="s">
        <v>669</v>
      </c>
      <c r="G36" s="447"/>
    </row>
    <row r="37" spans="2:7">
      <c r="B37" s="184" t="s">
        <v>670</v>
      </c>
      <c r="C37" s="184"/>
      <c r="D37" s="184"/>
      <c r="F37" s="447" t="s">
        <v>668</v>
      </c>
      <c r="G37" s="447"/>
    </row>
  </sheetData>
  <mergeCells count="11">
    <mergeCell ref="F37:G37"/>
    <mergeCell ref="F36:G36"/>
    <mergeCell ref="B36:E36"/>
    <mergeCell ref="B19:D19"/>
    <mergeCell ref="B21:F21"/>
    <mergeCell ref="B23:F23"/>
    <mergeCell ref="B2:F2"/>
    <mergeCell ref="B3:F3"/>
    <mergeCell ref="B5:C5"/>
    <mergeCell ref="B6:C6"/>
    <mergeCell ref="B9:F9"/>
  </mergeCells>
  <pageMargins left="0.46" right="0.31" top="0.75" bottom="0.75" header="0.3" footer="0.3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Q9" sqref="Q9"/>
    </sheetView>
  </sheetViews>
  <sheetFormatPr defaultRowHeight="15"/>
  <cols>
    <col min="1" max="1" width="5.28515625" customWidth="1"/>
    <col min="2" max="2" width="11.85546875" customWidth="1"/>
    <col min="3" max="3" width="12" customWidth="1"/>
    <col min="4" max="4" width="12.7109375" customWidth="1"/>
    <col min="5" max="5" width="5.7109375" customWidth="1"/>
    <col min="6" max="7" width="9.85546875" customWidth="1"/>
    <col min="8" max="8" width="8.5703125" customWidth="1"/>
    <col min="9" max="9" width="12.140625" customWidth="1"/>
    <col min="10" max="10" width="11.85546875" customWidth="1"/>
    <col min="11" max="11" width="15.42578125" customWidth="1"/>
    <col min="12" max="12" width="12.140625" customWidth="1"/>
    <col min="13" max="13" width="11.42578125" customWidth="1"/>
    <col min="14" max="14" width="11.28515625" customWidth="1"/>
    <col min="15" max="15" width="9.5703125" customWidth="1"/>
  </cols>
  <sheetData>
    <row r="1" spans="1:16" ht="21.75" customHeight="1">
      <c r="A1" s="473" t="s">
        <v>0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241"/>
    </row>
    <row r="2" spans="1:16" ht="12.75" customHeight="1">
      <c r="A2" s="496" t="s">
        <v>682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237"/>
    </row>
    <row r="3" spans="1:16" ht="11.25" customHeight="1">
      <c r="A3" s="556" t="s">
        <v>676</v>
      </c>
      <c r="B3" s="556"/>
      <c r="C3" s="556"/>
    </row>
    <row r="4" spans="1:16" s="236" customFormat="1" ht="45" customHeight="1">
      <c r="A4" s="235" t="s">
        <v>673</v>
      </c>
      <c r="B4" s="235" t="s">
        <v>672</v>
      </c>
      <c r="C4" s="235" t="s">
        <v>189</v>
      </c>
      <c r="D4" s="235" t="s">
        <v>190</v>
      </c>
      <c r="E4" s="213" t="s">
        <v>675</v>
      </c>
      <c r="F4" s="213" t="s">
        <v>677</v>
      </c>
      <c r="G4" s="213" t="s">
        <v>678</v>
      </c>
      <c r="H4" s="213" t="s">
        <v>680</v>
      </c>
      <c r="I4" s="581" t="s">
        <v>681</v>
      </c>
      <c r="J4" s="581"/>
      <c r="K4" s="581"/>
      <c r="L4" s="581"/>
      <c r="M4" s="581"/>
      <c r="N4" s="235" t="s">
        <v>679</v>
      </c>
      <c r="O4" s="235" t="s">
        <v>519</v>
      </c>
    </row>
    <row r="5" spans="1:16" ht="23.25" customHeight="1">
      <c r="A5" s="6" t="s">
        <v>9</v>
      </c>
      <c r="B5" s="444" t="s">
        <v>83</v>
      </c>
      <c r="C5" s="235"/>
      <c r="D5" s="235"/>
      <c r="E5" s="235"/>
      <c r="F5" s="235"/>
      <c r="G5" s="235"/>
      <c r="H5" s="235"/>
      <c r="I5" s="444"/>
      <c r="J5" s="444"/>
      <c r="K5" s="444"/>
      <c r="L5" s="444"/>
      <c r="M5" s="444"/>
      <c r="N5" s="419"/>
      <c r="O5" s="235"/>
    </row>
    <row r="6" spans="1:16" ht="23.25" customHeight="1">
      <c r="A6" s="6" t="s">
        <v>10</v>
      </c>
      <c r="B6" s="444"/>
      <c r="C6" s="235"/>
      <c r="D6" s="235"/>
      <c r="E6" s="235"/>
      <c r="F6" s="235"/>
      <c r="G6" s="235"/>
      <c r="H6" s="235"/>
      <c r="I6" s="444"/>
      <c r="J6" s="444"/>
      <c r="K6" s="444"/>
      <c r="L6" s="444"/>
      <c r="M6" s="444"/>
      <c r="N6" s="582"/>
      <c r="O6" s="235"/>
    </row>
    <row r="7" spans="1:16" ht="23.25" customHeight="1">
      <c r="A7" s="6" t="s">
        <v>11</v>
      </c>
      <c r="B7" s="444" t="s">
        <v>52</v>
      </c>
      <c r="C7" s="235"/>
      <c r="D7" s="235"/>
      <c r="E7" s="235"/>
      <c r="F7" s="235"/>
      <c r="G7" s="235"/>
      <c r="H7" s="235"/>
      <c r="I7" s="444"/>
      <c r="J7" s="444"/>
      <c r="K7" s="444"/>
      <c r="L7" s="444"/>
      <c r="M7" s="444"/>
      <c r="N7" s="419"/>
      <c r="O7" s="235"/>
    </row>
    <row r="8" spans="1:16" ht="23.25" customHeight="1">
      <c r="A8" s="6" t="s">
        <v>12</v>
      </c>
      <c r="B8" s="444"/>
      <c r="C8" s="235"/>
      <c r="D8" s="235"/>
      <c r="E8" s="235"/>
      <c r="F8" s="235"/>
      <c r="G8" s="235"/>
      <c r="H8" s="235"/>
      <c r="I8" s="444"/>
      <c r="J8" s="444"/>
      <c r="K8" s="444"/>
      <c r="L8" s="444"/>
      <c r="M8" s="444"/>
      <c r="N8" s="582"/>
      <c r="O8" s="235"/>
    </row>
    <row r="9" spans="1:16" ht="23.25" customHeight="1">
      <c r="A9" s="6" t="s">
        <v>13</v>
      </c>
      <c r="B9" s="444" t="s">
        <v>53</v>
      </c>
      <c r="C9" s="235"/>
      <c r="D9" s="235"/>
      <c r="E9" s="235"/>
      <c r="F9" s="235"/>
      <c r="G9" s="235"/>
      <c r="H9" s="235"/>
      <c r="I9" s="444"/>
      <c r="J9" s="444"/>
      <c r="K9" s="444"/>
      <c r="L9" s="444"/>
      <c r="M9" s="444"/>
      <c r="N9" s="419"/>
      <c r="O9" s="235"/>
    </row>
    <row r="10" spans="1:16" ht="23.25" customHeight="1">
      <c r="A10" s="6" t="s">
        <v>14</v>
      </c>
      <c r="B10" s="444"/>
      <c r="C10" s="235"/>
      <c r="D10" s="235"/>
      <c r="E10" s="235"/>
      <c r="F10" s="235"/>
      <c r="G10" s="235"/>
      <c r="H10" s="235"/>
      <c r="I10" s="444"/>
      <c r="J10" s="444"/>
      <c r="K10" s="444"/>
      <c r="L10" s="444"/>
      <c r="M10" s="444"/>
      <c r="N10" s="582"/>
      <c r="O10" s="235"/>
    </row>
    <row r="11" spans="1:16" ht="23.25" customHeight="1">
      <c r="A11" s="6" t="s">
        <v>15</v>
      </c>
      <c r="B11" s="444" t="s">
        <v>316</v>
      </c>
      <c r="C11" s="235"/>
      <c r="D11" s="235"/>
      <c r="E11" s="235"/>
      <c r="F11" s="235"/>
      <c r="G11" s="235"/>
      <c r="H11" s="235"/>
      <c r="I11" s="444"/>
      <c r="J11" s="444"/>
      <c r="K11" s="444"/>
      <c r="L11" s="444"/>
      <c r="M11" s="444"/>
      <c r="N11" s="419"/>
      <c r="O11" s="235"/>
    </row>
    <row r="12" spans="1:16" ht="23.25" customHeight="1">
      <c r="A12" s="6" t="s">
        <v>16</v>
      </c>
      <c r="B12" s="444"/>
      <c r="C12" s="235"/>
      <c r="D12" s="235"/>
      <c r="E12" s="235"/>
      <c r="F12" s="235"/>
      <c r="G12" s="235"/>
      <c r="H12" s="235"/>
      <c r="I12" s="444"/>
      <c r="J12" s="444"/>
      <c r="K12" s="444"/>
      <c r="L12" s="444"/>
      <c r="M12" s="444"/>
      <c r="N12" s="582"/>
      <c r="O12" s="235"/>
    </row>
    <row r="13" spans="1:16" ht="23.25" customHeight="1">
      <c r="A13" s="6" t="s">
        <v>17</v>
      </c>
      <c r="B13" s="444" t="s">
        <v>441</v>
      </c>
      <c r="C13" s="235"/>
      <c r="D13" s="235"/>
      <c r="E13" s="235"/>
      <c r="F13" s="235"/>
      <c r="G13" s="235"/>
      <c r="H13" s="235"/>
      <c r="I13" s="444"/>
      <c r="J13" s="444"/>
      <c r="K13" s="444"/>
      <c r="L13" s="444"/>
      <c r="M13" s="444"/>
      <c r="N13" s="419"/>
      <c r="O13" s="235"/>
    </row>
    <row r="14" spans="1:16" ht="23.25" customHeight="1">
      <c r="A14" s="6" t="s">
        <v>18</v>
      </c>
      <c r="B14" s="444"/>
      <c r="C14" s="235"/>
      <c r="D14" s="235"/>
      <c r="E14" s="235"/>
      <c r="F14" s="235"/>
      <c r="G14" s="235"/>
      <c r="H14" s="235"/>
      <c r="I14" s="444"/>
      <c r="J14" s="444"/>
      <c r="K14" s="444"/>
      <c r="L14" s="444"/>
      <c r="M14" s="444"/>
      <c r="N14" s="582"/>
      <c r="O14" s="235"/>
    </row>
    <row r="15" spans="1:16" ht="23.25" customHeight="1">
      <c r="A15" s="6" t="s">
        <v>19</v>
      </c>
      <c r="B15" s="444" t="s">
        <v>57</v>
      </c>
      <c r="C15" s="235"/>
      <c r="D15" s="235"/>
      <c r="E15" s="235"/>
      <c r="F15" s="235"/>
      <c r="G15" s="235"/>
      <c r="H15" s="235"/>
      <c r="I15" s="444"/>
      <c r="J15" s="444"/>
      <c r="K15" s="444"/>
      <c r="L15" s="444"/>
      <c r="M15" s="444"/>
      <c r="N15" s="419"/>
      <c r="O15" s="235"/>
    </row>
    <row r="16" spans="1:16" ht="23.25" customHeight="1">
      <c r="A16" s="6" t="s">
        <v>20</v>
      </c>
      <c r="B16" s="444"/>
      <c r="C16" s="235"/>
      <c r="D16" s="235"/>
      <c r="E16" s="235"/>
      <c r="F16" s="235"/>
      <c r="G16" s="235"/>
      <c r="H16" s="235"/>
      <c r="I16" s="444"/>
      <c r="J16" s="444"/>
      <c r="K16" s="444"/>
      <c r="L16" s="444"/>
      <c r="M16" s="444"/>
      <c r="N16" s="582"/>
      <c r="O16" s="235"/>
    </row>
    <row r="17" spans="1:15" ht="23.25" customHeight="1">
      <c r="A17" s="6" t="s">
        <v>21</v>
      </c>
      <c r="B17" s="444" t="s">
        <v>80</v>
      </c>
      <c r="C17" s="235"/>
      <c r="D17" s="235"/>
      <c r="E17" s="235"/>
      <c r="F17" s="235"/>
      <c r="G17" s="235"/>
      <c r="H17" s="235"/>
      <c r="I17" s="444"/>
      <c r="J17" s="444"/>
      <c r="K17" s="444"/>
      <c r="L17" s="444"/>
      <c r="M17" s="444"/>
      <c r="N17" s="419"/>
      <c r="O17" s="235"/>
    </row>
    <row r="18" spans="1:15" ht="23.25" customHeight="1">
      <c r="A18" s="6" t="s">
        <v>61</v>
      </c>
      <c r="B18" s="444"/>
      <c r="C18" s="235"/>
      <c r="D18" s="235"/>
      <c r="E18" s="235"/>
      <c r="F18" s="235"/>
      <c r="G18" s="235"/>
      <c r="H18" s="235"/>
      <c r="I18" s="444"/>
      <c r="J18" s="444"/>
      <c r="K18" s="444"/>
      <c r="L18" s="444"/>
      <c r="M18" s="444"/>
      <c r="N18" s="582"/>
      <c r="O18" s="235"/>
    </row>
    <row r="19" spans="1:15" ht="23.25" customHeight="1">
      <c r="A19" s="6" t="s">
        <v>62</v>
      </c>
      <c r="B19" s="444" t="s">
        <v>674</v>
      </c>
      <c r="C19" s="235"/>
      <c r="D19" s="235"/>
      <c r="E19" s="235"/>
      <c r="F19" s="235"/>
      <c r="G19" s="235"/>
      <c r="H19" s="235"/>
      <c r="I19" s="444"/>
      <c r="J19" s="444"/>
      <c r="K19" s="444"/>
      <c r="L19" s="444"/>
      <c r="M19" s="444"/>
      <c r="N19" s="419"/>
      <c r="O19" s="235"/>
    </row>
    <row r="20" spans="1:15" ht="23.25" customHeight="1">
      <c r="A20" s="6" t="s">
        <v>63</v>
      </c>
      <c r="B20" s="444"/>
      <c r="C20" s="235"/>
      <c r="D20" s="235"/>
      <c r="E20" s="235"/>
      <c r="F20" s="235"/>
      <c r="G20" s="235"/>
      <c r="H20" s="235"/>
      <c r="I20" s="444"/>
      <c r="J20" s="444"/>
      <c r="K20" s="444"/>
      <c r="L20" s="444"/>
      <c r="M20" s="444"/>
      <c r="N20" s="582"/>
      <c r="O20" s="235"/>
    </row>
    <row r="21" spans="1:15" ht="23.25" customHeight="1">
      <c r="A21" s="6" t="s">
        <v>64</v>
      </c>
      <c r="B21" s="444" t="s">
        <v>55</v>
      </c>
      <c r="C21" s="235"/>
      <c r="D21" s="235"/>
      <c r="E21" s="235"/>
      <c r="F21" s="235"/>
      <c r="G21" s="235"/>
      <c r="H21" s="235"/>
      <c r="I21" s="444"/>
      <c r="J21" s="444"/>
      <c r="K21" s="444"/>
      <c r="L21" s="444"/>
      <c r="M21" s="444"/>
      <c r="N21" s="419"/>
      <c r="O21" s="235"/>
    </row>
    <row r="22" spans="1:15" ht="23.25" customHeight="1">
      <c r="A22" s="6" t="s">
        <v>65</v>
      </c>
      <c r="B22" s="444"/>
      <c r="C22" s="235"/>
      <c r="D22" s="235"/>
      <c r="E22" s="235"/>
      <c r="F22" s="235"/>
      <c r="G22" s="235"/>
      <c r="H22" s="235"/>
      <c r="I22" s="444"/>
      <c r="J22" s="444"/>
      <c r="K22" s="444"/>
      <c r="L22" s="444"/>
      <c r="M22" s="444"/>
      <c r="N22" s="582"/>
      <c r="O22" s="235"/>
    </row>
    <row r="23" spans="1:15" ht="23.25" customHeight="1">
      <c r="A23" s="6" t="s">
        <v>66</v>
      </c>
      <c r="B23" s="444" t="s">
        <v>428</v>
      </c>
      <c r="C23" s="235"/>
      <c r="D23" s="235"/>
      <c r="E23" s="235"/>
      <c r="F23" s="235"/>
      <c r="G23" s="235"/>
      <c r="H23" s="235"/>
      <c r="I23" s="444"/>
      <c r="J23" s="444"/>
      <c r="K23" s="444"/>
      <c r="L23" s="444"/>
      <c r="M23" s="444"/>
      <c r="N23" s="419"/>
      <c r="O23" s="235"/>
    </row>
    <row r="24" spans="1:15" ht="23.25" customHeight="1">
      <c r="A24" s="6" t="s">
        <v>67</v>
      </c>
      <c r="B24" s="444"/>
      <c r="C24" s="235"/>
      <c r="D24" s="235"/>
      <c r="E24" s="235"/>
      <c r="F24" s="235"/>
      <c r="G24" s="235"/>
      <c r="H24" s="235"/>
      <c r="I24" s="444"/>
      <c r="J24" s="444"/>
      <c r="K24" s="444"/>
      <c r="L24" s="444"/>
      <c r="M24" s="444"/>
      <c r="N24" s="582"/>
      <c r="O24" s="235"/>
    </row>
    <row r="25" spans="1:15" ht="23.25" customHeight="1">
      <c r="A25" s="6" t="s">
        <v>90</v>
      </c>
      <c r="B25" s="444" t="s">
        <v>79</v>
      </c>
      <c r="C25" s="235"/>
      <c r="D25" s="235"/>
      <c r="E25" s="235"/>
      <c r="F25" s="235"/>
      <c r="G25" s="235"/>
      <c r="H25" s="235"/>
      <c r="I25" s="444"/>
      <c r="J25" s="444"/>
      <c r="K25" s="444"/>
      <c r="L25" s="444"/>
      <c r="M25" s="444"/>
      <c r="N25" s="419"/>
      <c r="O25" s="235"/>
    </row>
    <row r="26" spans="1:15" ht="23.25" customHeight="1">
      <c r="A26" s="6" t="s">
        <v>92</v>
      </c>
      <c r="B26" s="444"/>
      <c r="C26" s="235"/>
      <c r="D26" s="235"/>
      <c r="E26" s="235"/>
      <c r="F26" s="235"/>
      <c r="G26" s="235"/>
      <c r="H26" s="235"/>
      <c r="I26" s="444"/>
      <c r="J26" s="444"/>
      <c r="K26" s="444"/>
      <c r="L26" s="444"/>
      <c r="M26" s="444"/>
      <c r="N26" s="582"/>
      <c r="O26" s="235"/>
    </row>
    <row r="27" spans="1:15" ht="19.5" customHeight="1"/>
    <row r="28" spans="1:15" ht="18" customHeight="1">
      <c r="A28" s="447" t="s">
        <v>685</v>
      </c>
      <c r="B28" s="447"/>
      <c r="C28" s="447"/>
      <c r="G28" s="447" t="s">
        <v>686</v>
      </c>
      <c r="H28" s="447"/>
      <c r="I28" s="447"/>
      <c r="J28" s="447"/>
      <c r="M28" s="447" t="s">
        <v>687</v>
      </c>
      <c r="N28" s="447"/>
      <c r="O28" s="447"/>
    </row>
    <row r="29" spans="1:15" ht="12" customHeight="1">
      <c r="A29" s="447" t="s">
        <v>683</v>
      </c>
      <c r="B29" s="447"/>
      <c r="C29" s="447"/>
      <c r="G29" s="403" t="s">
        <v>560</v>
      </c>
      <c r="H29" s="403"/>
      <c r="I29" s="403"/>
      <c r="J29" s="403"/>
      <c r="M29" s="447" t="s">
        <v>684</v>
      </c>
      <c r="N29" s="447"/>
      <c r="O29" s="447"/>
    </row>
  </sheetData>
  <mergeCells count="54">
    <mergeCell ref="N25:N26"/>
    <mergeCell ref="N15:N16"/>
    <mergeCell ref="N17:N18"/>
    <mergeCell ref="N19:N20"/>
    <mergeCell ref="N21:N22"/>
    <mergeCell ref="N23:N24"/>
    <mergeCell ref="N5:N6"/>
    <mergeCell ref="N7:N8"/>
    <mergeCell ref="N9:N10"/>
    <mergeCell ref="N11:N12"/>
    <mergeCell ref="N13:N14"/>
    <mergeCell ref="B25:B26"/>
    <mergeCell ref="A3:C3"/>
    <mergeCell ref="I4:M4"/>
    <mergeCell ref="I5:M5"/>
    <mergeCell ref="I6:M6"/>
    <mergeCell ref="B5:B6"/>
    <mergeCell ref="B7:B8"/>
    <mergeCell ref="B9:B10"/>
    <mergeCell ref="B11:B12"/>
    <mergeCell ref="B13:B14"/>
    <mergeCell ref="B15:B16"/>
    <mergeCell ref="I12:M12"/>
    <mergeCell ref="B17:B18"/>
    <mergeCell ref="B19:B20"/>
    <mergeCell ref="B21:B22"/>
    <mergeCell ref="B23:B24"/>
    <mergeCell ref="I7:M7"/>
    <mergeCell ref="I8:M8"/>
    <mergeCell ref="I9:M9"/>
    <mergeCell ref="I10:M10"/>
    <mergeCell ref="I11:M11"/>
    <mergeCell ref="A29:C29"/>
    <mergeCell ref="G29:J29"/>
    <mergeCell ref="M29:O29"/>
    <mergeCell ref="A28:C28"/>
    <mergeCell ref="G28:J28"/>
    <mergeCell ref="M28:O28"/>
    <mergeCell ref="I25:M25"/>
    <mergeCell ref="I26:M26"/>
    <mergeCell ref="A2:O2"/>
    <mergeCell ref="A1:O1"/>
    <mergeCell ref="I19:M19"/>
    <mergeCell ref="I20:M20"/>
    <mergeCell ref="I21:M21"/>
    <mergeCell ref="I22:M22"/>
    <mergeCell ref="I23:M23"/>
    <mergeCell ref="I24:M24"/>
    <mergeCell ref="I13:M13"/>
    <mergeCell ref="I14:M14"/>
    <mergeCell ref="I15:M15"/>
    <mergeCell ref="I16:M16"/>
    <mergeCell ref="I17:M17"/>
    <mergeCell ref="I18:M18"/>
  </mergeCells>
  <pageMargins left="0.2" right="0.2" top="0.2" bottom="0.2" header="0.2" footer="0.2"/>
  <pageSetup paperSize="9" scale="90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N12" sqref="N12"/>
    </sheetView>
  </sheetViews>
  <sheetFormatPr defaultRowHeight="15"/>
  <cols>
    <col min="1" max="1" width="10.140625" style="245" customWidth="1"/>
    <col min="2" max="2" width="7.5703125" customWidth="1"/>
    <col min="3" max="3" width="9.42578125" customWidth="1"/>
    <col min="4" max="4" width="7.140625" customWidth="1"/>
    <col min="5" max="8" width="7.42578125" customWidth="1"/>
    <col min="9" max="14" width="6.42578125" customWidth="1"/>
    <col min="15" max="15" width="8.140625" customWidth="1"/>
    <col min="16" max="16" width="10.7109375" customWidth="1"/>
  </cols>
  <sheetData>
    <row r="1" spans="1:17" ht="26.25">
      <c r="A1" s="432" t="s">
        <v>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</row>
    <row r="2" spans="1:17" ht="18.75">
      <c r="A2" s="433" t="s">
        <v>720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</row>
    <row r="3" spans="1:17" ht="21.75" thickBot="1">
      <c r="A3" s="434" t="s">
        <v>753</v>
      </c>
      <c r="B3" s="434"/>
      <c r="C3" s="434"/>
      <c r="D3" s="434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7" ht="15" customHeight="1">
      <c r="A4" s="263" t="s">
        <v>638</v>
      </c>
      <c r="B4" s="418" t="s">
        <v>708</v>
      </c>
      <c r="C4" s="418"/>
      <c r="D4" s="418"/>
      <c r="E4" s="418" t="s">
        <v>699</v>
      </c>
      <c r="F4" s="418" t="s">
        <v>707</v>
      </c>
      <c r="G4" s="418"/>
      <c r="H4" s="418"/>
      <c r="I4" s="418" t="s">
        <v>706</v>
      </c>
      <c r="J4" s="418" t="s">
        <v>709</v>
      </c>
      <c r="K4" s="418" t="s">
        <v>710</v>
      </c>
      <c r="L4" s="418" t="s">
        <v>711</v>
      </c>
      <c r="M4" s="436" t="s">
        <v>730</v>
      </c>
      <c r="N4" s="418" t="s">
        <v>752</v>
      </c>
      <c r="O4" s="436" t="s">
        <v>156</v>
      </c>
      <c r="P4" s="427" t="s">
        <v>519</v>
      </c>
      <c r="Q4" s="430"/>
    </row>
    <row r="5" spans="1:17" ht="12" customHeight="1" thickBot="1">
      <c r="A5" s="264"/>
      <c r="B5" s="248" t="s">
        <v>700</v>
      </c>
      <c r="C5" s="248" t="s">
        <v>701</v>
      </c>
      <c r="D5" s="248" t="s">
        <v>702</v>
      </c>
      <c r="E5" s="435"/>
      <c r="F5" s="261" t="s">
        <v>703</v>
      </c>
      <c r="G5" s="261" t="s">
        <v>704</v>
      </c>
      <c r="H5" s="261" t="s">
        <v>705</v>
      </c>
      <c r="I5" s="435"/>
      <c r="J5" s="435"/>
      <c r="K5" s="435"/>
      <c r="L5" s="435"/>
      <c r="M5" s="437"/>
      <c r="N5" s="435"/>
      <c r="O5" s="437"/>
      <c r="P5" s="438"/>
      <c r="Q5" s="430"/>
    </row>
    <row r="6" spans="1:17" s="256" customFormat="1" ht="35.25" customHeight="1">
      <c r="A6" s="258" t="s">
        <v>353</v>
      </c>
      <c r="B6" s="272">
        <v>22</v>
      </c>
      <c r="C6" s="272">
        <v>11</v>
      </c>
      <c r="D6" s="272">
        <v>2</v>
      </c>
      <c r="E6" s="272">
        <v>6</v>
      </c>
      <c r="F6" s="272"/>
      <c r="G6" s="272">
        <v>1</v>
      </c>
      <c r="H6" s="272">
        <v>5</v>
      </c>
      <c r="I6" s="272"/>
      <c r="J6" s="272"/>
      <c r="K6" s="272">
        <v>1</v>
      </c>
      <c r="L6" s="272"/>
      <c r="M6" s="272"/>
      <c r="N6" s="272"/>
      <c r="O6" s="272">
        <f>SUM(B6:N6)</f>
        <v>48</v>
      </c>
      <c r="P6" s="273"/>
    </row>
    <row r="7" spans="1:17" s="256" customFormat="1" ht="35.25" customHeight="1">
      <c r="A7" s="274" t="s">
        <v>354</v>
      </c>
      <c r="B7" s="260">
        <v>23</v>
      </c>
      <c r="C7" s="260">
        <v>11</v>
      </c>
      <c r="D7" s="260">
        <v>2</v>
      </c>
      <c r="E7" s="260">
        <v>5</v>
      </c>
      <c r="F7" s="260"/>
      <c r="G7" s="260"/>
      <c r="H7" s="260">
        <v>5</v>
      </c>
      <c r="I7" s="260"/>
      <c r="J7" s="260"/>
      <c r="K7" s="260">
        <v>1</v>
      </c>
      <c r="L7" s="260"/>
      <c r="M7" s="260"/>
      <c r="N7" s="260"/>
      <c r="O7" s="257">
        <f>SUM(B7:N7)</f>
        <v>47</v>
      </c>
      <c r="P7" s="275"/>
    </row>
    <row r="8" spans="1:17" s="256" customFormat="1" ht="35.25" customHeight="1">
      <c r="A8" s="274" t="s">
        <v>355</v>
      </c>
      <c r="B8" s="260">
        <v>23</v>
      </c>
      <c r="C8" s="260">
        <v>14</v>
      </c>
      <c r="D8" s="260">
        <v>2</v>
      </c>
      <c r="E8" s="260">
        <v>5</v>
      </c>
      <c r="F8" s="260"/>
      <c r="G8" s="260"/>
      <c r="H8" s="260">
        <v>5</v>
      </c>
      <c r="I8" s="260"/>
      <c r="J8" s="260">
        <v>3</v>
      </c>
      <c r="K8" s="260">
        <v>1</v>
      </c>
      <c r="L8" s="260"/>
      <c r="M8" s="260"/>
      <c r="N8" s="260"/>
      <c r="O8" s="257">
        <f t="shared" ref="O8:O27" si="0">SUM(B8:N8)</f>
        <v>53</v>
      </c>
      <c r="P8" s="275"/>
    </row>
    <row r="9" spans="1:17" s="256" customFormat="1" ht="35.25" customHeight="1">
      <c r="A9" s="274" t="s">
        <v>356</v>
      </c>
      <c r="B9" s="260">
        <v>23</v>
      </c>
      <c r="C9" s="260">
        <v>14</v>
      </c>
      <c r="D9" s="260">
        <v>2</v>
      </c>
      <c r="E9" s="260">
        <v>6</v>
      </c>
      <c r="F9" s="260"/>
      <c r="G9" s="260"/>
      <c r="H9" s="260">
        <v>5</v>
      </c>
      <c r="I9" s="260"/>
      <c r="J9" s="260"/>
      <c r="K9" s="260">
        <v>1</v>
      </c>
      <c r="L9" s="260"/>
      <c r="M9" s="260"/>
      <c r="N9" s="260"/>
      <c r="O9" s="257">
        <f t="shared" si="0"/>
        <v>51</v>
      </c>
      <c r="P9" s="275"/>
    </row>
    <row r="10" spans="1:17" s="256" customFormat="1" ht="35.25" customHeight="1">
      <c r="A10" s="274" t="s">
        <v>357</v>
      </c>
      <c r="B10" s="260">
        <v>22</v>
      </c>
      <c r="C10" s="260">
        <v>14</v>
      </c>
      <c r="D10" s="260">
        <v>2</v>
      </c>
      <c r="E10" s="260">
        <v>5</v>
      </c>
      <c r="F10" s="260">
        <v>1</v>
      </c>
      <c r="G10" s="260">
        <v>3</v>
      </c>
      <c r="H10" s="260">
        <v>2</v>
      </c>
      <c r="I10" s="260">
        <v>2</v>
      </c>
      <c r="J10" s="260">
        <v>1</v>
      </c>
      <c r="K10" s="260">
        <v>2</v>
      </c>
      <c r="L10" s="260">
        <v>1</v>
      </c>
      <c r="M10" s="260"/>
      <c r="N10" s="260">
        <v>1</v>
      </c>
      <c r="O10" s="257">
        <f t="shared" si="0"/>
        <v>56</v>
      </c>
      <c r="P10" s="275"/>
    </row>
    <row r="11" spans="1:17" s="256" customFormat="1" ht="35.25" customHeight="1">
      <c r="A11" s="274" t="s">
        <v>358</v>
      </c>
      <c r="B11" s="260">
        <v>22</v>
      </c>
      <c r="C11" s="260">
        <v>15</v>
      </c>
      <c r="D11" s="260">
        <v>2</v>
      </c>
      <c r="E11" s="260">
        <v>3</v>
      </c>
      <c r="F11" s="260"/>
      <c r="G11" s="260">
        <v>2</v>
      </c>
      <c r="H11" s="260">
        <v>4</v>
      </c>
      <c r="I11" s="260">
        <v>1</v>
      </c>
      <c r="J11" s="260">
        <v>2</v>
      </c>
      <c r="K11" s="260">
        <v>2</v>
      </c>
      <c r="L11" s="260">
        <v>1</v>
      </c>
      <c r="M11" s="260">
        <v>1</v>
      </c>
      <c r="N11" s="260"/>
      <c r="O11" s="257">
        <f t="shared" si="0"/>
        <v>55</v>
      </c>
      <c r="P11" s="275"/>
    </row>
    <row r="12" spans="1:17" s="256" customFormat="1" ht="35.25" customHeight="1">
      <c r="A12" s="274" t="s">
        <v>359</v>
      </c>
      <c r="B12" s="260">
        <v>25</v>
      </c>
      <c r="C12" s="260">
        <v>8</v>
      </c>
      <c r="D12" s="260">
        <v>1</v>
      </c>
      <c r="E12" s="260">
        <v>6</v>
      </c>
      <c r="F12" s="260">
        <v>1</v>
      </c>
      <c r="G12" s="260">
        <v>1</v>
      </c>
      <c r="H12" s="260">
        <v>5</v>
      </c>
      <c r="I12" s="260">
        <v>5</v>
      </c>
      <c r="J12" s="260">
        <v>1</v>
      </c>
      <c r="K12" s="260"/>
      <c r="L12" s="260">
        <v>1</v>
      </c>
      <c r="M12" s="260"/>
      <c r="N12" s="260"/>
      <c r="O12" s="257">
        <f t="shared" si="0"/>
        <v>54</v>
      </c>
      <c r="P12" s="275"/>
    </row>
    <row r="13" spans="1:17" s="256" customFormat="1" ht="35.25" customHeight="1">
      <c r="A13" s="274" t="s">
        <v>360</v>
      </c>
      <c r="B13" s="260">
        <v>25</v>
      </c>
      <c r="C13" s="260">
        <v>10</v>
      </c>
      <c r="D13" s="260"/>
      <c r="E13" s="260">
        <v>2</v>
      </c>
      <c r="F13" s="260"/>
      <c r="G13" s="260">
        <v>1</v>
      </c>
      <c r="H13" s="260">
        <v>5</v>
      </c>
      <c r="I13" s="260">
        <v>1</v>
      </c>
      <c r="J13" s="260">
        <v>2</v>
      </c>
      <c r="K13" s="260">
        <v>1</v>
      </c>
      <c r="L13" s="260">
        <v>1</v>
      </c>
      <c r="M13" s="260"/>
      <c r="N13" s="260"/>
      <c r="O13" s="257">
        <f t="shared" si="0"/>
        <v>48</v>
      </c>
      <c r="P13" s="275"/>
    </row>
    <row r="14" spans="1:17" s="256" customFormat="1" ht="35.25" customHeight="1">
      <c r="A14" s="274" t="s">
        <v>361</v>
      </c>
      <c r="B14" s="260">
        <v>23</v>
      </c>
      <c r="C14" s="260">
        <v>11</v>
      </c>
      <c r="D14" s="260">
        <v>1</v>
      </c>
      <c r="E14" s="260">
        <v>3</v>
      </c>
      <c r="F14" s="260">
        <v>4</v>
      </c>
      <c r="G14" s="260">
        <v>2</v>
      </c>
      <c r="H14" s="260">
        <v>4</v>
      </c>
      <c r="I14" s="260">
        <v>1</v>
      </c>
      <c r="J14" s="260">
        <v>3</v>
      </c>
      <c r="K14" s="260"/>
      <c r="L14" s="260">
        <v>1</v>
      </c>
      <c r="M14" s="260"/>
      <c r="N14" s="260">
        <v>1</v>
      </c>
      <c r="O14" s="257">
        <f t="shared" si="0"/>
        <v>54</v>
      </c>
      <c r="P14" s="275"/>
    </row>
    <row r="15" spans="1:17" s="256" customFormat="1" ht="35.25" customHeight="1">
      <c r="A15" s="274" t="s">
        <v>362</v>
      </c>
      <c r="B15" s="260">
        <v>23</v>
      </c>
      <c r="C15" s="260">
        <v>13</v>
      </c>
      <c r="D15" s="260">
        <v>1</v>
      </c>
      <c r="E15" s="260">
        <v>4</v>
      </c>
      <c r="F15" s="260">
        <v>3</v>
      </c>
      <c r="G15" s="260">
        <v>1</v>
      </c>
      <c r="H15" s="260">
        <v>2</v>
      </c>
      <c r="I15" s="260"/>
      <c r="J15" s="260">
        <v>2</v>
      </c>
      <c r="K15" s="260">
        <v>2</v>
      </c>
      <c r="L15" s="260">
        <v>1</v>
      </c>
      <c r="M15" s="260"/>
      <c r="N15" s="260">
        <v>1</v>
      </c>
      <c r="O15" s="257">
        <f t="shared" si="0"/>
        <v>53</v>
      </c>
      <c r="P15" s="275"/>
    </row>
    <row r="16" spans="1:17" s="256" customFormat="1" ht="35.25" customHeight="1">
      <c r="A16" s="274" t="s">
        <v>363</v>
      </c>
      <c r="B16" s="260">
        <v>23</v>
      </c>
      <c r="C16" s="260">
        <v>8</v>
      </c>
      <c r="D16" s="260">
        <v>1</v>
      </c>
      <c r="E16" s="260">
        <v>3</v>
      </c>
      <c r="F16" s="260">
        <v>3</v>
      </c>
      <c r="G16" s="260">
        <v>1</v>
      </c>
      <c r="H16" s="260">
        <v>4</v>
      </c>
      <c r="I16" s="260">
        <v>1</v>
      </c>
      <c r="J16" s="260">
        <v>3</v>
      </c>
      <c r="K16" s="260">
        <v>2</v>
      </c>
      <c r="L16" s="260">
        <v>1</v>
      </c>
      <c r="M16" s="260"/>
      <c r="N16" s="260">
        <v>1</v>
      </c>
      <c r="O16" s="257">
        <f t="shared" si="0"/>
        <v>51</v>
      </c>
      <c r="P16" s="275"/>
    </row>
    <row r="17" spans="1:16" s="256" customFormat="1" ht="35.25" customHeight="1">
      <c r="A17" s="274" t="s">
        <v>364</v>
      </c>
      <c r="B17" s="260">
        <v>23</v>
      </c>
      <c r="C17" s="260">
        <v>8</v>
      </c>
      <c r="D17" s="260">
        <v>1</v>
      </c>
      <c r="E17" s="260">
        <v>3</v>
      </c>
      <c r="F17" s="260">
        <v>3</v>
      </c>
      <c r="G17" s="260">
        <v>1</v>
      </c>
      <c r="H17" s="260">
        <v>4</v>
      </c>
      <c r="I17" s="260">
        <v>1</v>
      </c>
      <c r="J17" s="260">
        <v>3</v>
      </c>
      <c r="K17" s="260">
        <v>2</v>
      </c>
      <c r="L17" s="260"/>
      <c r="M17" s="260"/>
      <c r="N17" s="260">
        <v>1</v>
      </c>
      <c r="O17" s="257">
        <f t="shared" si="0"/>
        <v>50</v>
      </c>
      <c r="P17" s="275"/>
    </row>
    <row r="18" spans="1:16" s="256" customFormat="1" ht="35.25" customHeight="1">
      <c r="A18" s="274" t="s">
        <v>365</v>
      </c>
      <c r="B18" s="260">
        <v>24</v>
      </c>
      <c r="C18" s="260">
        <v>10</v>
      </c>
      <c r="D18" s="260">
        <v>3</v>
      </c>
      <c r="E18" s="260">
        <v>4</v>
      </c>
      <c r="F18" s="260">
        <v>2</v>
      </c>
      <c r="G18" s="260">
        <v>1</v>
      </c>
      <c r="H18" s="260">
        <v>4</v>
      </c>
      <c r="I18" s="260">
        <v>2</v>
      </c>
      <c r="J18" s="260">
        <v>2</v>
      </c>
      <c r="K18" s="260">
        <v>2</v>
      </c>
      <c r="L18" s="260"/>
      <c r="M18" s="260"/>
      <c r="N18" s="260">
        <v>1</v>
      </c>
      <c r="O18" s="257">
        <f t="shared" si="0"/>
        <v>55</v>
      </c>
      <c r="P18" s="275"/>
    </row>
    <row r="19" spans="1:16" s="256" customFormat="1" ht="35.25" customHeight="1">
      <c r="A19" s="274" t="s">
        <v>366</v>
      </c>
      <c r="B19" s="260">
        <v>24</v>
      </c>
      <c r="C19" s="260">
        <v>10</v>
      </c>
      <c r="D19" s="260">
        <v>2</v>
      </c>
      <c r="E19" s="260">
        <v>6</v>
      </c>
      <c r="F19" s="260">
        <v>1</v>
      </c>
      <c r="G19" s="260">
        <v>1</v>
      </c>
      <c r="H19" s="260">
        <v>4</v>
      </c>
      <c r="I19" s="260">
        <v>1</v>
      </c>
      <c r="J19" s="260">
        <v>2</v>
      </c>
      <c r="K19" s="260">
        <v>2</v>
      </c>
      <c r="L19" s="260"/>
      <c r="M19" s="260"/>
      <c r="N19" s="260"/>
      <c r="O19" s="257">
        <f t="shared" si="0"/>
        <v>53</v>
      </c>
      <c r="P19" s="275"/>
    </row>
    <row r="20" spans="1:16" s="256" customFormat="1" ht="35.25" customHeight="1">
      <c r="A20" s="274" t="s">
        <v>367</v>
      </c>
      <c r="B20" s="260">
        <v>22</v>
      </c>
      <c r="C20" s="260">
        <v>10</v>
      </c>
      <c r="D20" s="260">
        <v>2</v>
      </c>
      <c r="E20" s="260">
        <v>8</v>
      </c>
      <c r="F20" s="260">
        <v>1</v>
      </c>
      <c r="G20" s="260">
        <v>1</v>
      </c>
      <c r="H20" s="260">
        <v>4</v>
      </c>
      <c r="I20" s="260">
        <v>1</v>
      </c>
      <c r="J20" s="260">
        <v>2</v>
      </c>
      <c r="K20" s="260">
        <v>2</v>
      </c>
      <c r="L20" s="260"/>
      <c r="M20" s="260"/>
      <c r="N20" s="260"/>
      <c r="O20" s="257">
        <f t="shared" si="0"/>
        <v>53</v>
      </c>
      <c r="P20" s="275"/>
    </row>
    <row r="21" spans="1:16" s="256" customFormat="1" ht="35.25" customHeight="1">
      <c r="A21" s="274" t="s">
        <v>368</v>
      </c>
      <c r="B21" s="260">
        <v>23</v>
      </c>
      <c r="C21" s="260">
        <v>10</v>
      </c>
      <c r="D21" s="260">
        <v>2</v>
      </c>
      <c r="E21" s="260">
        <v>6</v>
      </c>
      <c r="F21" s="260"/>
      <c r="G21" s="260">
        <v>2</v>
      </c>
      <c r="H21" s="260">
        <v>6</v>
      </c>
      <c r="I21" s="260">
        <v>1</v>
      </c>
      <c r="J21" s="260">
        <v>3</v>
      </c>
      <c r="K21" s="260">
        <v>3</v>
      </c>
      <c r="L21" s="260"/>
      <c r="M21" s="260"/>
      <c r="N21" s="260">
        <v>1</v>
      </c>
      <c r="O21" s="257">
        <f t="shared" si="0"/>
        <v>57</v>
      </c>
      <c r="P21" s="275"/>
    </row>
    <row r="22" spans="1:16" s="256" customFormat="1" ht="35.25" customHeight="1">
      <c r="A22" s="274" t="s">
        <v>369</v>
      </c>
      <c r="B22" s="260">
        <v>21</v>
      </c>
      <c r="C22" s="260">
        <v>13</v>
      </c>
      <c r="D22" s="260">
        <v>2</v>
      </c>
      <c r="E22" s="260">
        <v>4</v>
      </c>
      <c r="F22" s="260">
        <v>2</v>
      </c>
      <c r="G22" s="260">
        <v>1</v>
      </c>
      <c r="H22" s="260">
        <v>4</v>
      </c>
      <c r="I22" s="260">
        <v>3</v>
      </c>
      <c r="J22" s="260">
        <v>1</v>
      </c>
      <c r="K22" s="260">
        <v>2</v>
      </c>
      <c r="L22" s="260">
        <v>1</v>
      </c>
      <c r="M22" s="260"/>
      <c r="N22" s="260"/>
      <c r="O22" s="257">
        <f t="shared" si="0"/>
        <v>54</v>
      </c>
      <c r="P22" s="275"/>
    </row>
    <row r="23" spans="1:16" s="256" customFormat="1" ht="35.25" customHeight="1">
      <c r="A23" s="274" t="s">
        <v>370</v>
      </c>
      <c r="B23" s="260">
        <v>21</v>
      </c>
      <c r="C23" s="260">
        <v>12</v>
      </c>
      <c r="D23" s="260">
        <v>3</v>
      </c>
      <c r="E23" s="260">
        <v>6</v>
      </c>
      <c r="F23" s="260">
        <v>3</v>
      </c>
      <c r="G23" s="260"/>
      <c r="H23" s="260">
        <v>2</v>
      </c>
      <c r="I23" s="260">
        <v>4</v>
      </c>
      <c r="J23" s="260">
        <v>3</v>
      </c>
      <c r="K23" s="260">
        <v>2</v>
      </c>
      <c r="L23" s="260"/>
      <c r="M23" s="260"/>
      <c r="N23" s="260"/>
      <c r="O23" s="257">
        <f t="shared" si="0"/>
        <v>56</v>
      </c>
      <c r="P23" s="275"/>
    </row>
    <row r="24" spans="1:16" s="256" customFormat="1" ht="35.25" customHeight="1">
      <c r="A24" s="274" t="s">
        <v>371</v>
      </c>
      <c r="B24" s="260">
        <v>21</v>
      </c>
      <c r="C24" s="260">
        <v>14</v>
      </c>
      <c r="D24" s="260">
        <v>3</v>
      </c>
      <c r="E24" s="260">
        <v>6</v>
      </c>
      <c r="F24" s="260"/>
      <c r="G24" s="260">
        <v>3</v>
      </c>
      <c r="H24" s="260">
        <v>5</v>
      </c>
      <c r="I24" s="260"/>
      <c r="J24" s="260">
        <v>2</v>
      </c>
      <c r="K24" s="260">
        <v>2</v>
      </c>
      <c r="L24" s="260">
        <v>1</v>
      </c>
      <c r="M24" s="260"/>
      <c r="N24" s="260"/>
      <c r="O24" s="257">
        <f t="shared" si="0"/>
        <v>57</v>
      </c>
      <c r="P24" s="275"/>
    </row>
    <row r="25" spans="1:16" s="256" customFormat="1" ht="35.25" customHeight="1">
      <c r="A25" s="274" t="s">
        <v>372</v>
      </c>
      <c r="B25" s="260">
        <v>22</v>
      </c>
      <c r="C25" s="260">
        <v>9</v>
      </c>
      <c r="D25" s="260">
        <v>3</v>
      </c>
      <c r="E25" s="260">
        <v>7</v>
      </c>
      <c r="F25" s="260"/>
      <c r="G25" s="260">
        <v>2</v>
      </c>
      <c r="H25" s="260">
        <v>4</v>
      </c>
      <c r="I25" s="260">
        <v>2</v>
      </c>
      <c r="J25" s="260">
        <v>2</v>
      </c>
      <c r="K25" s="260">
        <v>2</v>
      </c>
      <c r="L25" s="260"/>
      <c r="M25" s="260"/>
      <c r="N25" s="260"/>
      <c r="O25" s="257">
        <f t="shared" si="0"/>
        <v>53</v>
      </c>
      <c r="P25" s="275"/>
    </row>
    <row r="26" spans="1:16" s="256" customFormat="1" ht="35.25" customHeight="1">
      <c r="A26" s="274" t="s">
        <v>515</v>
      </c>
      <c r="B26" s="260">
        <v>17</v>
      </c>
      <c r="C26" s="260">
        <v>17</v>
      </c>
      <c r="D26" s="260">
        <v>1</v>
      </c>
      <c r="E26" s="260">
        <v>2</v>
      </c>
      <c r="F26" s="260">
        <v>4</v>
      </c>
      <c r="G26" s="260"/>
      <c r="H26" s="260">
        <v>2</v>
      </c>
      <c r="I26" s="260">
        <v>1</v>
      </c>
      <c r="J26" s="260">
        <v>2</v>
      </c>
      <c r="K26" s="260">
        <v>2</v>
      </c>
      <c r="L26" s="260">
        <v>1</v>
      </c>
      <c r="M26" s="260"/>
      <c r="N26" s="260">
        <v>1</v>
      </c>
      <c r="O26" s="257">
        <f t="shared" si="0"/>
        <v>50</v>
      </c>
      <c r="P26" s="275"/>
    </row>
    <row r="27" spans="1:16" s="256" customFormat="1" ht="35.25" customHeight="1">
      <c r="A27" s="274" t="s">
        <v>516</v>
      </c>
      <c r="B27" s="260">
        <v>23</v>
      </c>
      <c r="C27" s="260">
        <v>11</v>
      </c>
      <c r="D27" s="260">
        <v>1</v>
      </c>
      <c r="E27" s="260">
        <v>5</v>
      </c>
      <c r="F27" s="260">
        <v>3</v>
      </c>
      <c r="G27" s="260"/>
      <c r="H27" s="260">
        <v>2</v>
      </c>
      <c r="I27" s="260"/>
      <c r="J27" s="260">
        <v>4</v>
      </c>
      <c r="K27" s="260">
        <v>2</v>
      </c>
      <c r="L27" s="260">
        <v>1</v>
      </c>
      <c r="M27" s="260"/>
      <c r="N27" s="260">
        <v>1</v>
      </c>
      <c r="O27" s="257">
        <f t="shared" si="0"/>
        <v>53</v>
      </c>
      <c r="P27" s="275"/>
    </row>
    <row r="28" spans="1:16" ht="35.25" customHeight="1" thickBot="1">
      <c r="A28" s="259" t="s">
        <v>156</v>
      </c>
      <c r="B28" s="276">
        <f>SUM(B6:B27)</f>
        <v>495</v>
      </c>
      <c r="C28" s="276">
        <f t="shared" ref="C28:N28" si="1">SUM(C6:C27)</f>
        <v>253</v>
      </c>
      <c r="D28" s="276">
        <f t="shared" si="1"/>
        <v>39</v>
      </c>
      <c r="E28" s="276">
        <f t="shared" si="1"/>
        <v>105</v>
      </c>
      <c r="F28" s="276">
        <f t="shared" si="1"/>
        <v>31</v>
      </c>
      <c r="G28" s="276">
        <f t="shared" si="1"/>
        <v>24</v>
      </c>
      <c r="H28" s="276">
        <f t="shared" si="1"/>
        <v>87</v>
      </c>
      <c r="I28" s="276">
        <f t="shared" si="1"/>
        <v>27</v>
      </c>
      <c r="J28" s="276">
        <f t="shared" si="1"/>
        <v>43</v>
      </c>
      <c r="K28" s="276">
        <f t="shared" si="1"/>
        <v>36</v>
      </c>
      <c r="L28" s="276">
        <f t="shared" si="1"/>
        <v>11</v>
      </c>
      <c r="M28" s="276">
        <f t="shared" si="1"/>
        <v>1</v>
      </c>
      <c r="N28" s="276">
        <f t="shared" si="1"/>
        <v>9</v>
      </c>
      <c r="O28" s="277">
        <f>SUM(B28:N28)</f>
        <v>1161</v>
      </c>
      <c r="P28" s="278"/>
    </row>
    <row r="34" spans="1:16">
      <c r="A34" s="279" t="s">
        <v>757</v>
      </c>
      <c r="B34" s="155"/>
      <c r="C34" s="155"/>
      <c r="D34" s="431" t="s">
        <v>126</v>
      </c>
      <c r="E34" s="431"/>
      <c r="F34" s="431"/>
      <c r="G34" s="431" t="s">
        <v>758</v>
      </c>
      <c r="H34" s="431"/>
      <c r="I34" s="431"/>
      <c r="J34" s="431"/>
      <c r="K34" s="431"/>
      <c r="L34" s="431"/>
      <c r="M34" s="431"/>
      <c r="N34" s="431" t="s">
        <v>756</v>
      </c>
      <c r="O34" s="431"/>
      <c r="P34" s="431"/>
    </row>
    <row r="35" spans="1:16">
      <c r="A35" s="280" t="s">
        <v>303</v>
      </c>
      <c r="B35" s="280"/>
      <c r="C35" s="155"/>
      <c r="D35" s="431" t="s">
        <v>560</v>
      </c>
      <c r="E35" s="431"/>
      <c r="F35" s="431"/>
      <c r="G35" s="431" t="s">
        <v>754</v>
      </c>
      <c r="H35" s="431"/>
      <c r="I35" s="431"/>
      <c r="J35" s="431"/>
      <c r="K35" s="431"/>
      <c r="L35" s="431"/>
      <c r="M35" s="431"/>
      <c r="N35" s="431" t="s">
        <v>755</v>
      </c>
      <c r="O35" s="431"/>
      <c r="P35" s="431"/>
    </row>
  </sheetData>
  <mergeCells count="21">
    <mergeCell ref="Q4:Q5"/>
    <mergeCell ref="A1:P1"/>
    <mergeCell ref="A2:P2"/>
    <mergeCell ref="B4:D4"/>
    <mergeCell ref="E4:E5"/>
    <mergeCell ref="F4:H4"/>
    <mergeCell ref="I4:I5"/>
    <mergeCell ref="J4:J5"/>
    <mergeCell ref="K4:K5"/>
    <mergeCell ref="L4:L5"/>
    <mergeCell ref="P4:P5"/>
    <mergeCell ref="N4:N5"/>
    <mergeCell ref="O4:O5"/>
    <mergeCell ref="M4:M5"/>
    <mergeCell ref="A3:D3"/>
    <mergeCell ref="D35:F35"/>
    <mergeCell ref="D34:F34"/>
    <mergeCell ref="N35:P35"/>
    <mergeCell ref="G35:M35"/>
    <mergeCell ref="G34:M34"/>
    <mergeCell ref="N34:P34"/>
  </mergeCells>
  <pageMargins left="0.2" right="0.2" top="0.2" bottom="0.2" header="0.2" footer="0.2"/>
  <pageSetup paperSize="9" scale="82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pane xSplit="1" ySplit="5" topLeftCell="B21" activePane="bottomRight" state="frozen"/>
      <selection pane="topRight" activeCell="B1" sqref="B1"/>
      <selection pane="bottomLeft" activeCell="A5" sqref="A5"/>
      <selection pane="bottomRight" activeCell="S27" sqref="S27"/>
    </sheetView>
  </sheetViews>
  <sheetFormatPr defaultRowHeight="15"/>
  <cols>
    <col min="1" max="1" width="10.140625" style="245" customWidth="1"/>
    <col min="2" max="2" width="7.5703125" customWidth="1"/>
    <col min="3" max="3" width="9.42578125" customWidth="1"/>
    <col min="4" max="4" width="7.140625" customWidth="1"/>
    <col min="5" max="8" width="7.42578125" customWidth="1"/>
    <col min="9" max="14" width="6.42578125" customWidth="1"/>
    <col min="15" max="15" width="8.140625" customWidth="1"/>
    <col min="16" max="16" width="10.7109375" customWidth="1"/>
  </cols>
  <sheetData>
    <row r="1" spans="1:17" ht="26.25">
      <c r="A1" s="432" t="s">
        <v>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</row>
    <row r="2" spans="1:17" ht="18.75">
      <c r="A2" s="433" t="s">
        <v>720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</row>
    <row r="3" spans="1:17" ht="21.75" thickBot="1">
      <c r="A3" s="434" t="s">
        <v>759</v>
      </c>
      <c r="B3" s="434"/>
      <c r="C3" s="434"/>
      <c r="D3" s="434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1:17" ht="15" customHeight="1">
      <c r="A4" s="263" t="s">
        <v>638</v>
      </c>
      <c r="B4" s="418" t="s">
        <v>708</v>
      </c>
      <c r="C4" s="418"/>
      <c r="D4" s="418"/>
      <c r="E4" s="418" t="s">
        <v>699</v>
      </c>
      <c r="F4" s="418" t="s">
        <v>707</v>
      </c>
      <c r="G4" s="418"/>
      <c r="H4" s="418"/>
      <c r="I4" s="418" t="s">
        <v>706</v>
      </c>
      <c r="J4" s="418" t="s">
        <v>709</v>
      </c>
      <c r="K4" s="418" t="s">
        <v>710</v>
      </c>
      <c r="L4" s="418" t="s">
        <v>711</v>
      </c>
      <c r="M4" s="436" t="s">
        <v>730</v>
      </c>
      <c r="N4" s="418" t="s">
        <v>752</v>
      </c>
      <c r="O4" s="436" t="s">
        <v>156</v>
      </c>
      <c r="P4" s="427" t="s">
        <v>519</v>
      </c>
      <c r="Q4" s="430"/>
    </row>
    <row r="5" spans="1:17" ht="12" customHeight="1" thickBot="1">
      <c r="A5" s="264"/>
      <c r="B5" s="248" t="s">
        <v>700</v>
      </c>
      <c r="C5" s="248" t="s">
        <v>701</v>
      </c>
      <c r="D5" s="248" t="s">
        <v>702</v>
      </c>
      <c r="E5" s="435"/>
      <c r="F5" s="270" t="s">
        <v>703</v>
      </c>
      <c r="G5" s="270" t="s">
        <v>704</v>
      </c>
      <c r="H5" s="270" t="s">
        <v>705</v>
      </c>
      <c r="I5" s="435"/>
      <c r="J5" s="435"/>
      <c r="K5" s="435"/>
      <c r="L5" s="435"/>
      <c r="M5" s="437"/>
      <c r="N5" s="435"/>
      <c r="O5" s="437"/>
      <c r="P5" s="438"/>
      <c r="Q5" s="430"/>
    </row>
    <row r="6" spans="1:17" s="265" customFormat="1" ht="35.25" customHeight="1">
      <c r="A6" s="267" t="s">
        <v>353</v>
      </c>
      <c r="B6" s="272">
        <v>22</v>
      </c>
      <c r="C6" s="272">
        <v>11</v>
      </c>
      <c r="D6" s="272">
        <v>2</v>
      </c>
      <c r="E6" s="272">
        <v>6</v>
      </c>
      <c r="F6" s="272"/>
      <c r="G6" s="272">
        <v>1</v>
      </c>
      <c r="H6" s="272">
        <v>7</v>
      </c>
      <c r="I6" s="272">
        <v>2</v>
      </c>
      <c r="J6" s="272">
        <v>2</v>
      </c>
      <c r="K6" s="272">
        <v>1</v>
      </c>
      <c r="L6" s="272"/>
      <c r="M6" s="272"/>
      <c r="N6" s="272"/>
      <c r="O6" s="272">
        <f>SUM(B6:N6)</f>
        <v>54</v>
      </c>
      <c r="P6" s="273"/>
    </row>
    <row r="7" spans="1:17" s="265" customFormat="1" ht="35.25" customHeight="1">
      <c r="A7" s="274" t="s">
        <v>354</v>
      </c>
      <c r="B7" s="269">
        <v>23</v>
      </c>
      <c r="C7" s="269">
        <v>11</v>
      </c>
      <c r="D7" s="269">
        <v>2</v>
      </c>
      <c r="E7" s="269">
        <v>5</v>
      </c>
      <c r="F7" s="269"/>
      <c r="G7" s="269">
        <v>1</v>
      </c>
      <c r="H7" s="269">
        <v>7</v>
      </c>
      <c r="I7" s="269">
        <v>2</v>
      </c>
      <c r="J7" s="269">
        <v>2</v>
      </c>
      <c r="K7" s="269">
        <v>1</v>
      </c>
      <c r="L7" s="269"/>
      <c r="M7" s="269"/>
      <c r="N7" s="269"/>
      <c r="O7" s="266">
        <f>SUM(B7:N7)</f>
        <v>54</v>
      </c>
      <c r="P7" s="275"/>
    </row>
    <row r="8" spans="1:17" s="265" customFormat="1" ht="35.25" customHeight="1">
      <c r="A8" s="274" t="s">
        <v>355</v>
      </c>
      <c r="B8" s="269">
        <v>23</v>
      </c>
      <c r="C8" s="269">
        <v>14</v>
      </c>
      <c r="D8" s="269">
        <v>2</v>
      </c>
      <c r="E8" s="269">
        <v>5</v>
      </c>
      <c r="F8" s="269"/>
      <c r="G8" s="269">
        <v>1</v>
      </c>
      <c r="H8" s="269">
        <v>5</v>
      </c>
      <c r="I8" s="269">
        <v>1</v>
      </c>
      <c r="J8" s="269">
        <v>2</v>
      </c>
      <c r="K8" s="269">
        <v>1</v>
      </c>
      <c r="L8" s="269"/>
      <c r="M8" s="269"/>
      <c r="N8" s="269"/>
      <c r="O8" s="266">
        <f t="shared" ref="O8:O27" si="0">SUM(B8:N8)</f>
        <v>54</v>
      </c>
      <c r="P8" s="275"/>
    </row>
    <row r="9" spans="1:17" s="265" customFormat="1" ht="35.25" customHeight="1">
      <c r="A9" s="274" t="s">
        <v>356</v>
      </c>
      <c r="B9" s="269">
        <v>23</v>
      </c>
      <c r="C9" s="269">
        <v>14</v>
      </c>
      <c r="D9" s="269">
        <v>2</v>
      </c>
      <c r="E9" s="269">
        <v>6</v>
      </c>
      <c r="F9" s="269"/>
      <c r="G9" s="269"/>
      <c r="H9" s="269">
        <v>6</v>
      </c>
      <c r="I9" s="269">
        <v>1</v>
      </c>
      <c r="J9" s="269">
        <v>2</v>
      </c>
      <c r="K9" s="269">
        <v>1</v>
      </c>
      <c r="L9" s="269"/>
      <c r="M9" s="269"/>
      <c r="N9" s="269"/>
      <c r="O9" s="266">
        <f t="shared" si="0"/>
        <v>55</v>
      </c>
      <c r="P9" s="275"/>
    </row>
    <row r="10" spans="1:17" s="265" customFormat="1" ht="35.25" customHeight="1">
      <c r="A10" s="274" t="s">
        <v>357</v>
      </c>
      <c r="B10" s="269">
        <v>22</v>
      </c>
      <c r="C10" s="269">
        <v>14</v>
      </c>
      <c r="D10" s="269">
        <v>2</v>
      </c>
      <c r="E10" s="269">
        <v>5</v>
      </c>
      <c r="F10" s="269"/>
      <c r="G10" s="269">
        <v>1</v>
      </c>
      <c r="H10" s="269">
        <v>4</v>
      </c>
      <c r="I10" s="269">
        <v>1</v>
      </c>
      <c r="J10" s="269">
        <v>1</v>
      </c>
      <c r="K10" s="269">
        <v>2</v>
      </c>
      <c r="L10" s="269">
        <v>1</v>
      </c>
      <c r="M10" s="269"/>
      <c r="N10" s="269">
        <v>1</v>
      </c>
      <c r="O10" s="266">
        <f t="shared" si="0"/>
        <v>54</v>
      </c>
      <c r="P10" s="275"/>
    </row>
    <row r="11" spans="1:17" s="265" customFormat="1" ht="35.25" customHeight="1">
      <c r="A11" s="274" t="s">
        <v>358</v>
      </c>
      <c r="B11" s="269">
        <v>22</v>
      </c>
      <c r="C11" s="269">
        <v>15</v>
      </c>
      <c r="D11" s="269">
        <v>2</v>
      </c>
      <c r="E11" s="269">
        <v>3</v>
      </c>
      <c r="F11" s="269"/>
      <c r="G11" s="269">
        <v>1</v>
      </c>
      <c r="H11" s="269">
        <v>5</v>
      </c>
      <c r="I11" s="269">
        <v>1</v>
      </c>
      <c r="J11" s="269">
        <v>2</v>
      </c>
      <c r="K11" s="269">
        <v>2</v>
      </c>
      <c r="L11" s="269">
        <v>1</v>
      </c>
      <c r="M11" s="269">
        <v>1</v>
      </c>
      <c r="N11" s="269"/>
      <c r="O11" s="266">
        <f t="shared" si="0"/>
        <v>55</v>
      </c>
      <c r="P11" s="275"/>
    </row>
    <row r="12" spans="1:17" s="265" customFormat="1" ht="35.25" customHeight="1">
      <c r="A12" s="274" t="s">
        <v>359</v>
      </c>
      <c r="B12" s="269">
        <v>25</v>
      </c>
      <c r="C12" s="269">
        <v>8</v>
      </c>
      <c r="D12" s="269">
        <v>1</v>
      </c>
      <c r="E12" s="269">
        <v>6</v>
      </c>
      <c r="F12" s="269"/>
      <c r="G12" s="269">
        <v>1</v>
      </c>
      <c r="H12" s="269">
        <v>6</v>
      </c>
      <c r="I12" s="269">
        <v>1</v>
      </c>
      <c r="J12" s="269">
        <v>1</v>
      </c>
      <c r="K12" s="269"/>
      <c r="L12" s="269">
        <v>1</v>
      </c>
      <c r="M12" s="269"/>
      <c r="N12" s="269"/>
      <c r="O12" s="266">
        <f t="shared" si="0"/>
        <v>50</v>
      </c>
      <c r="P12" s="275"/>
    </row>
    <row r="13" spans="1:17" s="265" customFormat="1" ht="35.25" customHeight="1">
      <c r="A13" s="307" t="s">
        <v>360</v>
      </c>
      <c r="B13" s="269">
        <v>25</v>
      </c>
      <c r="C13" s="269">
        <v>10</v>
      </c>
      <c r="D13" s="269"/>
      <c r="E13" s="269">
        <v>2</v>
      </c>
      <c r="F13" s="269"/>
      <c r="G13" s="269">
        <v>1</v>
      </c>
      <c r="H13" s="269">
        <v>6</v>
      </c>
      <c r="I13" s="308">
        <v>3</v>
      </c>
      <c r="J13" s="269">
        <v>3</v>
      </c>
      <c r="K13" s="269">
        <v>1</v>
      </c>
      <c r="L13" s="269">
        <v>1</v>
      </c>
      <c r="M13" s="269"/>
      <c r="N13" s="269"/>
      <c r="O13" s="266">
        <f t="shared" si="0"/>
        <v>52</v>
      </c>
      <c r="P13" s="275"/>
    </row>
    <row r="14" spans="1:17" s="265" customFormat="1" ht="35.25" customHeight="1">
      <c r="A14" s="274" t="s">
        <v>361</v>
      </c>
      <c r="B14" s="269">
        <v>23</v>
      </c>
      <c r="C14" s="269">
        <v>11</v>
      </c>
      <c r="D14" s="269">
        <v>1</v>
      </c>
      <c r="E14" s="269">
        <v>3</v>
      </c>
      <c r="F14" s="269"/>
      <c r="G14" s="269">
        <v>2</v>
      </c>
      <c r="H14" s="269">
        <v>5</v>
      </c>
      <c r="I14" s="269">
        <v>1</v>
      </c>
      <c r="J14" s="269">
        <v>3</v>
      </c>
      <c r="K14" s="269"/>
      <c r="L14" s="269">
        <v>1</v>
      </c>
      <c r="M14" s="269"/>
      <c r="N14" s="269">
        <v>1</v>
      </c>
      <c r="O14" s="266">
        <f t="shared" si="0"/>
        <v>51</v>
      </c>
      <c r="P14" s="275"/>
    </row>
    <row r="15" spans="1:17" s="265" customFormat="1" ht="35.25" customHeight="1">
      <c r="A15" s="274" t="s">
        <v>362</v>
      </c>
      <c r="B15" s="269">
        <v>23</v>
      </c>
      <c r="C15" s="269">
        <v>13</v>
      </c>
      <c r="D15" s="269">
        <v>1</v>
      </c>
      <c r="E15" s="269">
        <v>4</v>
      </c>
      <c r="F15" s="269"/>
      <c r="G15" s="269">
        <v>2</v>
      </c>
      <c r="H15" s="269">
        <v>4</v>
      </c>
      <c r="I15" s="269"/>
      <c r="J15" s="269">
        <v>2</v>
      </c>
      <c r="K15" s="269">
        <v>2</v>
      </c>
      <c r="L15" s="269">
        <v>1</v>
      </c>
      <c r="M15" s="269"/>
      <c r="N15" s="269">
        <v>1</v>
      </c>
      <c r="O15" s="266">
        <f t="shared" si="0"/>
        <v>53</v>
      </c>
      <c r="P15" s="275"/>
    </row>
    <row r="16" spans="1:17" s="265" customFormat="1" ht="35.25" customHeight="1">
      <c r="A16" s="274" t="s">
        <v>363</v>
      </c>
      <c r="B16" s="269">
        <v>23</v>
      </c>
      <c r="C16" s="269">
        <v>8</v>
      </c>
      <c r="D16" s="269">
        <v>1</v>
      </c>
      <c r="E16" s="269">
        <v>3</v>
      </c>
      <c r="F16" s="269"/>
      <c r="G16" s="269">
        <v>2</v>
      </c>
      <c r="H16" s="269">
        <v>6</v>
      </c>
      <c r="I16" s="269">
        <v>1</v>
      </c>
      <c r="J16" s="269">
        <v>3</v>
      </c>
      <c r="K16" s="269">
        <v>2</v>
      </c>
      <c r="L16" s="269">
        <v>1</v>
      </c>
      <c r="M16" s="269"/>
      <c r="N16" s="269">
        <v>1</v>
      </c>
      <c r="O16" s="266">
        <f t="shared" si="0"/>
        <v>51</v>
      </c>
      <c r="P16" s="275"/>
    </row>
    <row r="17" spans="1:16" s="265" customFormat="1" ht="35.25" customHeight="1">
      <c r="A17" s="274" t="s">
        <v>364</v>
      </c>
      <c r="B17" s="269">
        <v>23</v>
      </c>
      <c r="C17" s="269">
        <v>8</v>
      </c>
      <c r="D17" s="269">
        <v>1</v>
      </c>
      <c r="E17" s="269">
        <v>3</v>
      </c>
      <c r="F17" s="269"/>
      <c r="G17" s="269">
        <v>2</v>
      </c>
      <c r="H17" s="269">
        <v>6</v>
      </c>
      <c r="I17" s="269">
        <v>1</v>
      </c>
      <c r="J17" s="269">
        <v>3</v>
      </c>
      <c r="K17" s="269">
        <v>2</v>
      </c>
      <c r="L17" s="269"/>
      <c r="M17" s="269"/>
      <c r="N17" s="269">
        <v>1</v>
      </c>
      <c r="O17" s="266">
        <f t="shared" si="0"/>
        <v>50</v>
      </c>
      <c r="P17" s="275"/>
    </row>
    <row r="18" spans="1:16" s="265" customFormat="1" ht="35.25" customHeight="1">
      <c r="A18" s="307" t="s">
        <v>365</v>
      </c>
      <c r="B18" s="269">
        <v>24</v>
      </c>
      <c r="C18" s="269">
        <v>10</v>
      </c>
      <c r="D18" s="269">
        <v>3</v>
      </c>
      <c r="E18" s="269">
        <v>4</v>
      </c>
      <c r="F18" s="269"/>
      <c r="G18" s="269">
        <v>1</v>
      </c>
      <c r="H18" s="269">
        <v>6</v>
      </c>
      <c r="I18" s="308">
        <v>4</v>
      </c>
      <c r="J18" s="269">
        <v>2</v>
      </c>
      <c r="K18" s="269">
        <v>2</v>
      </c>
      <c r="L18" s="269"/>
      <c r="M18" s="269"/>
      <c r="N18" s="269">
        <v>1</v>
      </c>
      <c r="O18" s="266">
        <f t="shared" si="0"/>
        <v>57</v>
      </c>
      <c r="P18" s="275"/>
    </row>
    <row r="19" spans="1:16" s="265" customFormat="1" ht="35.25" customHeight="1">
      <c r="A19" s="274" t="s">
        <v>366</v>
      </c>
      <c r="B19" s="269">
        <v>24</v>
      </c>
      <c r="C19" s="269">
        <v>10</v>
      </c>
      <c r="D19" s="269">
        <v>2</v>
      </c>
      <c r="E19" s="269">
        <v>6</v>
      </c>
      <c r="F19" s="269"/>
      <c r="G19" s="269">
        <v>1</v>
      </c>
      <c r="H19" s="269">
        <v>5</v>
      </c>
      <c r="I19" s="269">
        <v>1</v>
      </c>
      <c r="J19" s="269">
        <v>2</v>
      </c>
      <c r="K19" s="269">
        <v>2</v>
      </c>
      <c r="L19" s="269"/>
      <c r="M19" s="269"/>
      <c r="N19" s="269"/>
      <c r="O19" s="266">
        <f t="shared" si="0"/>
        <v>53</v>
      </c>
      <c r="P19" s="275"/>
    </row>
    <row r="20" spans="1:16" s="265" customFormat="1" ht="35.25" customHeight="1">
      <c r="A20" s="274" t="s">
        <v>367</v>
      </c>
      <c r="B20" s="269">
        <v>22</v>
      </c>
      <c r="C20" s="269">
        <v>10</v>
      </c>
      <c r="D20" s="269">
        <v>2</v>
      </c>
      <c r="E20" s="269">
        <v>8</v>
      </c>
      <c r="F20" s="269"/>
      <c r="G20" s="269">
        <v>1</v>
      </c>
      <c r="H20" s="269">
        <v>5</v>
      </c>
      <c r="I20" s="269">
        <v>1</v>
      </c>
      <c r="J20" s="269">
        <v>2</v>
      </c>
      <c r="K20" s="269">
        <v>2</v>
      </c>
      <c r="L20" s="269"/>
      <c r="M20" s="269"/>
      <c r="N20" s="269"/>
      <c r="O20" s="266">
        <f t="shared" si="0"/>
        <v>53</v>
      </c>
      <c r="P20" s="275"/>
    </row>
    <row r="21" spans="1:16" s="265" customFormat="1" ht="35.25" customHeight="1">
      <c r="A21" s="274" t="s">
        <v>368</v>
      </c>
      <c r="B21" s="269">
        <v>23</v>
      </c>
      <c r="C21" s="269">
        <v>10</v>
      </c>
      <c r="D21" s="269">
        <v>2</v>
      </c>
      <c r="E21" s="269">
        <v>6</v>
      </c>
      <c r="F21" s="269"/>
      <c r="G21" s="269">
        <v>2</v>
      </c>
      <c r="H21" s="269">
        <v>6</v>
      </c>
      <c r="I21" s="269">
        <v>1</v>
      </c>
      <c r="J21" s="269">
        <v>3</v>
      </c>
      <c r="K21" s="269">
        <v>3</v>
      </c>
      <c r="L21" s="269"/>
      <c r="M21" s="269"/>
      <c r="N21" s="269">
        <v>1</v>
      </c>
      <c r="O21" s="266">
        <f t="shared" si="0"/>
        <v>57</v>
      </c>
      <c r="P21" s="275"/>
    </row>
    <row r="22" spans="1:16" s="265" customFormat="1" ht="35.25" customHeight="1">
      <c r="A22" s="274" t="s">
        <v>369</v>
      </c>
      <c r="B22" s="269">
        <v>21</v>
      </c>
      <c r="C22" s="269">
        <v>13</v>
      </c>
      <c r="D22" s="269">
        <v>2</v>
      </c>
      <c r="E22" s="269">
        <v>4</v>
      </c>
      <c r="F22" s="269"/>
      <c r="G22" s="269">
        <v>2</v>
      </c>
      <c r="H22" s="269">
        <v>5</v>
      </c>
      <c r="I22" s="269">
        <v>1</v>
      </c>
      <c r="J22" s="269">
        <v>1</v>
      </c>
      <c r="K22" s="269">
        <v>2</v>
      </c>
      <c r="L22" s="269">
        <v>1</v>
      </c>
      <c r="M22" s="269"/>
      <c r="N22" s="269"/>
      <c r="O22" s="266">
        <f t="shared" si="0"/>
        <v>52</v>
      </c>
      <c r="P22" s="275"/>
    </row>
    <row r="23" spans="1:16" s="265" customFormat="1" ht="35.25" customHeight="1">
      <c r="A23" s="274" t="s">
        <v>370</v>
      </c>
      <c r="B23" s="269">
        <v>21</v>
      </c>
      <c r="C23" s="269">
        <v>12</v>
      </c>
      <c r="D23" s="269">
        <v>3</v>
      </c>
      <c r="E23" s="269">
        <v>6</v>
      </c>
      <c r="F23" s="269"/>
      <c r="G23" s="269">
        <v>2</v>
      </c>
      <c r="H23" s="269">
        <v>3</v>
      </c>
      <c r="I23" s="269">
        <v>1</v>
      </c>
      <c r="J23" s="269">
        <v>3</v>
      </c>
      <c r="K23" s="269">
        <v>2</v>
      </c>
      <c r="L23" s="269"/>
      <c r="M23" s="269"/>
      <c r="N23" s="269"/>
      <c r="O23" s="266">
        <f t="shared" si="0"/>
        <v>53</v>
      </c>
      <c r="P23" s="275"/>
    </row>
    <row r="24" spans="1:16" s="265" customFormat="1" ht="35.25" customHeight="1">
      <c r="A24" s="274" t="s">
        <v>371</v>
      </c>
      <c r="B24" s="269">
        <v>21</v>
      </c>
      <c r="C24" s="269">
        <v>14</v>
      </c>
      <c r="D24" s="269">
        <v>3</v>
      </c>
      <c r="E24" s="269">
        <v>6</v>
      </c>
      <c r="F24" s="269"/>
      <c r="G24" s="269">
        <v>3</v>
      </c>
      <c r="H24" s="269">
        <v>5</v>
      </c>
      <c r="I24" s="269"/>
      <c r="J24" s="269">
        <v>2</v>
      </c>
      <c r="K24" s="269">
        <v>2</v>
      </c>
      <c r="L24" s="269">
        <v>1</v>
      </c>
      <c r="M24" s="269"/>
      <c r="N24" s="269"/>
      <c r="O24" s="266">
        <f t="shared" si="0"/>
        <v>57</v>
      </c>
      <c r="P24" s="275"/>
    </row>
    <row r="25" spans="1:16" s="265" customFormat="1" ht="35.25" customHeight="1">
      <c r="A25" s="274" t="s">
        <v>372</v>
      </c>
      <c r="B25" s="269">
        <v>22</v>
      </c>
      <c r="C25" s="269">
        <v>9</v>
      </c>
      <c r="D25" s="269">
        <v>3</v>
      </c>
      <c r="E25" s="269">
        <v>7</v>
      </c>
      <c r="F25" s="269"/>
      <c r="G25" s="269">
        <v>2</v>
      </c>
      <c r="H25" s="269">
        <v>4</v>
      </c>
      <c r="I25" s="269">
        <v>1</v>
      </c>
      <c r="J25" s="269">
        <v>3</v>
      </c>
      <c r="K25" s="269">
        <v>2</v>
      </c>
      <c r="L25" s="269"/>
      <c r="M25" s="269"/>
      <c r="N25" s="269"/>
      <c r="O25" s="266">
        <f t="shared" si="0"/>
        <v>53</v>
      </c>
      <c r="P25" s="275"/>
    </row>
    <row r="26" spans="1:16" s="265" customFormat="1" ht="35.25" customHeight="1">
      <c r="A26" s="274" t="s">
        <v>515</v>
      </c>
      <c r="B26" s="269">
        <v>17</v>
      </c>
      <c r="C26" s="269">
        <v>17</v>
      </c>
      <c r="D26" s="269">
        <v>1</v>
      </c>
      <c r="E26" s="269">
        <v>2</v>
      </c>
      <c r="F26" s="269"/>
      <c r="G26" s="269">
        <v>1</v>
      </c>
      <c r="H26" s="269">
        <v>6</v>
      </c>
      <c r="I26" s="269">
        <v>1</v>
      </c>
      <c r="J26" s="269">
        <v>2</v>
      </c>
      <c r="K26" s="269">
        <v>2</v>
      </c>
      <c r="L26" s="269">
        <v>1</v>
      </c>
      <c r="M26" s="269"/>
      <c r="N26" s="269">
        <v>1</v>
      </c>
      <c r="O26" s="266">
        <f t="shared" si="0"/>
        <v>51</v>
      </c>
      <c r="P26" s="275"/>
    </row>
    <row r="27" spans="1:16" s="265" customFormat="1" ht="35.25" customHeight="1">
      <c r="A27" s="307" t="s">
        <v>516</v>
      </c>
      <c r="B27" s="269">
        <v>23</v>
      </c>
      <c r="C27" s="269">
        <v>11</v>
      </c>
      <c r="D27" s="269">
        <v>1</v>
      </c>
      <c r="E27" s="269">
        <v>5</v>
      </c>
      <c r="F27" s="269"/>
      <c r="G27" s="269"/>
      <c r="H27" s="269">
        <v>5</v>
      </c>
      <c r="I27" s="308">
        <v>2</v>
      </c>
      <c r="J27" s="269">
        <v>4</v>
      </c>
      <c r="K27" s="269">
        <v>2</v>
      </c>
      <c r="L27" s="269">
        <v>1</v>
      </c>
      <c r="M27" s="269"/>
      <c r="N27" s="269">
        <v>1</v>
      </c>
      <c r="O27" s="266">
        <f t="shared" si="0"/>
        <v>55</v>
      </c>
      <c r="P27" s="275"/>
    </row>
    <row r="28" spans="1:16" ht="35.25" customHeight="1" thickBot="1">
      <c r="A28" s="268" t="s">
        <v>156</v>
      </c>
      <c r="B28" s="276">
        <f>SUM(B6:B27)</f>
        <v>495</v>
      </c>
      <c r="C28" s="276">
        <f t="shared" ref="C28:N28" si="1">SUM(C6:C27)</f>
        <v>253</v>
      </c>
      <c r="D28" s="276">
        <f t="shared" si="1"/>
        <v>39</v>
      </c>
      <c r="E28" s="276">
        <f t="shared" si="1"/>
        <v>105</v>
      </c>
      <c r="F28" s="276">
        <f t="shared" si="1"/>
        <v>0</v>
      </c>
      <c r="G28" s="276">
        <f t="shared" si="1"/>
        <v>30</v>
      </c>
      <c r="H28" s="276">
        <f>SUM(H6:H27)</f>
        <v>117</v>
      </c>
      <c r="I28" s="309">
        <f t="shared" si="1"/>
        <v>28</v>
      </c>
      <c r="J28" s="276">
        <f>SUM(J6:J27)</f>
        <v>50</v>
      </c>
      <c r="K28" s="276">
        <f t="shared" si="1"/>
        <v>36</v>
      </c>
      <c r="L28" s="276">
        <f t="shared" si="1"/>
        <v>11</v>
      </c>
      <c r="M28" s="276">
        <f t="shared" si="1"/>
        <v>1</v>
      </c>
      <c r="N28" s="276">
        <f t="shared" si="1"/>
        <v>9</v>
      </c>
      <c r="O28" s="277">
        <f>SUM(B28:N28)</f>
        <v>1174</v>
      </c>
      <c r="P28" s="278"/>
    </row>
    <row r="34" spans="1:16">
      <c r="A34" s="279" t="s">
        <v>757</v>
      </c>
      <c r="B34" s="155"/>
      <c r="C34" s="155"/>
      <c r="D34" s="431" t="s">
        <v>126</v>
      </c>
      <c r="E34" s="431"/>
      <c r="F34" s="431"/>
      <c r="G34" s="431" t="s">
        <v>758</v>
      </c>
      <c r="H34" s="431"/>
      <c r="I34" s="431"/>
      <c r="J34" s="431"/>
      <c r="K34" s="431"/>
      <c r="L34" s="431"/>
      <c r="M34" s="431"/>
      <c r="N34" s="431" t="s">
        <v>756</v>
      </c>
      <c r="O34" s="431"/>
      <c r="P34" s="431"/>
    </row>
    <row r="35" spans="1:16">
      <c r="A35" s="280" t="s">
        <v>303</v>
      </c>
      <c r="B35" s="280"/>
      <c r="C35" s="155"/>
      <c r="D35" s="431" t="s">
        <v>560</v>
      </c>
      <c r="E35" s="431"/>
      <c r="F35" s="431"/>
      <c r="G35" s="431" t="s">
        <v>754</v>
      </c>
      <c r="H35" s="431"/>
      <c r="I35" s="431"/>
      <c r="J35" s="431"/>
      <c r="K35" s="431"/>
      <c r="L35" s="431"/>
      <c r="M35" s="431"/>
      <c r="N35" s="431" t="s">
        <v>755</v>
      </c>
      <c r="O35" s="431"/>
      <c r="P35" s="431"/>
    </row>
  </sheetData>
  <mergeCells count="21">
    <mergeCell ref="D35:F35"/>
    <mergeCell ref="G35:M35"/>
    <mergeCell ref="N35:P35"/>
    <mergeCell ref="M4:M5"/>
    <mergeCell ref="N4:N5"/>
    <mergeCell ref="O4:O5"/>
    <mergeCell ref="P4:P5"/>
    <mergeCell ref="Q4:Q5"/>
    <mergeCell ref="D34:F34"/>
    <mergeCell ref="G34:M34"/>
    <mergeCell ref="N34:P34"/>
    <mergeCell ref="A1:P1"/>
    <mergeCell ref="A2:P2"/>
    <mergeCell ref="A3:D3"/>
    <mergeCell ref="B4:D4"/>
    <mergeCell ref="E4:E5"/>
    <mergeCell ref="F4:H4"/>
    <mergeCell ref="I4:I5"/>
    <mergeCell ref="J4:J5"/>
    <mergeCell ref="K4:K5"/>
    <mergeCell ref="L4:L5"/>
  </mergeCells>
  <pageMargins left="0.2" right="0.2" top="0.2" bottom="0.2" header="0.2" footer="0.2"/>
  <pageSetup paperSize="9" scale="82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40"/>
  <sheetViews>
    <sheetView zoomScale="70" zoomScaleNormal="70" workbookViewId="0">
      <selection activeCell="T15" sqref="T15"/>
    </sheetView>
  </sheetViews>
  <sheetFormatPr defaultRowHeight="15"/>
  <cols>
    <col min="1" max="1" width="8.140625" style="245" customWidth="1"/>
    <col min="2" max="13" width="9.42578125" customWidth="1"/>
  </cols>
  <sheetData>
    <row r="1" spans="1:14" ht="18.75">
      <c r="A1" s="583" t="s">
        <v>0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</row>
    <row r="2" spans="1:14" ht="15.75" thickBot="1">
      <c r="A2" s="584" t="s">
        <v>720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</row>
    <row r="3" spans="1:14" ht="15" customHeight="1">
      <c r="A3" s="263" t="s">
        <v>638</v>
      </c>
      <c r="B3" s="418" t="s">
        <v>708</v>
      </c>
      <c r="C3" s="418"/>
      <c r="D3" s="418"/>
      <c r="E3" s="418" t="s">
        <v>699</v>
      </c>
      <c r="F3" s="418" t="s">
        <v>707</v>
      </c>
      <c r="G3" s="418"/>
      <c r="H3" s="418"/>
      <c r="I3" s="418" t="s">
        <v>706</v>
      </c>
      <c r="J3" s="418" t="s">
        <v>709</v>
      </c>
      <c r="K3" s="418" t="s">
        <v>710</v>
      </c>
      <c r="L3" s="418" t="s">
        <v>711</v>
      </c>
      <c r="M3" s="427" t="s">
        <v>519</v>
      </c>
      <c r="N3" s="430"/>
    </row>
    <row r="4" spans="1:14" ht="12" customHeight="1" thickBot="1">
      <c r="A4" s="264"/>
      <c r="B4" s="248" t="s">
        <v>700</v>
      </c>
      <c r="C4" s="248" t="s">
        <v>701</v>
      </c>
      <c r="D4" s="248" t="s">
        <v>702</v>
      </c>
      <c r="E4" s="435"/>
      <c r="F4" s="253" t="s">
        <v>703</v>
      </c>
      <c r="G4" s="253" t="s">
        <v>704</v>
      </c>
      <c r="H4" s="253" t="s">
        <v>705</v>
      </c>
      <c r="I4" s="435"/>
      <c r="J4" s="435"/>
      <c r="K4" s="435"/>
      <c r="L4" s="435"/>
      <c r="M4" s="438"/>
      <c r="N4" s="430"/>
    </row>
    <row r="5" spans="1:14" ht="23.25" customHeight="1">
      <c r="A5" s="246" t="s">
        <v>353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</row>
    <row r="6" spans="1:14" ht="23.25" customHeight="1">
      <c r="A6" s="244" t="s">
        <v>354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4" ht="23.25" customHeight="1">
      <c r="A7" s="244" t="s">
        <v>355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</row>
    <row r="8" spans="1:14" ht="23.25" customHeight="1">
      <c r="A8" s="244" t="s">
        <v>356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4" ht="23.25" customHeight="1">
      <c r="A9" s="244" t="s">
        <v>357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4" ht="23.25" customHeight="1">
      <c r="A10" s="244" t="s">
        <v>358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</row>
    <row r="11" spans="1:14" ht="23.25" customHeight="1">
      <c r="A11" s="244" t="s">
        <v>359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</row>
    <row r="12" spans="1:14" ht="23.25" customHeight="1">
      <c r="A12" s="244" t="s">
        <v>360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</row>
    <row r="13" spans="1:14" ht="23.25" customHeight="1">
      <c r="A13" s="244" t="s">
        <v>361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4" ht="23.25" customHeight="1">
      <c r="A14" s="244" t="s">
        <v>362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4" ht="23.25" customHeight="1">
      <c r="A15" s="244" t="s">
        <v>363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</row>
    <row r="16" spans="1:14" ht="23.25" customHeight="1">
      <c r="A16" s="244" t="s">
        <v>364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</row>
    <row r="17" spans="1:13" ht="23.25" customHeight="1">
      <c r="A17" s="244" t="s">
        <v>365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</row>
    <row r="18" spans="1:13" ht="23.25" customHeight="1">
      <c r="A18" s="244" t="s">
        <v>366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</row>
    <row r="19" spans="1:13" ht="23.25" customHeight="1">
      <c r="A19" s="244" t="s">
        <v>367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</row>
    <row r="20" spans="1:13" ht="23.25" customHeight="1">
      <c r="A20" s="244" t="s">
        <v>368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</row>
    <row r="21" spans="1:13" ht="23.25" customHeight="1">
      <c r="A21" s="244" t="s">
        <v>369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</row>
    <row r="22" spans="1:13" ht="23.25" customHeight="1">
      <c r="A22" s="244" t="s">
        <v>370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</row>
    <row r="23" spans="1:13" ht="23.25" customHeight="1">
      <c r="A23" s="244" t="s">
        <v>371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</row>
    <row r="24" spans="1:13" ht="23.25" customHeight="1">
      <c r="A24" s="244" t="s">
        <v>372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</row>
    <row r="25" spans="1:13" ht="23.25" customHeight="1">
      <c r="A25" s="244" t="s">
        <v>515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</row>
    <row r="26" spans="1:13" ht="23.25" customHeight="1">
      <c r="A26" s="244" t="s">
        <v>516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  <row r="27" spans="1:13" ht="19.5" customHeight="1">
      <c r="A27" s="586"/>
      <c r="B27" s="490" t="s">
        <v>708</v>
      </c>
      <c r="C27" s="490"/>
      <c r="D27" s="490"/>
      <c r="E27" s="486" t="s">
        <v>699</v>
      </c>
      <c r="F27" s="486" t="s">
        <v>712</v>
      </c>
      <c r="G27" s="475" t="s">
        <v>713</v>
      </c>
      <c r="H27" s="475" t="s">
        <v>714</v>
      </c>
      <c r="I27" s="487" t="s">
        <v>715</v>
      </c>
      <c r="J27" s="489"/>
      <c r="K27" s="97"/>
      <c r="L27" s="97"/>
      <c r="M27" s="97"/>
    </row>
    <row r="28" spans="1:13" ht="19.5" customHeight="1">
      <c r="A28" s="587"/>
      <c r="B28" s="1" t="s">
        <v>700</v>
      </c>
      <c r="C28" s="1" t="s">
        <v>701</v>
      </c>
      <c r="D28" s="1" t="s">
        <v>702</v>
      </c>
      <c r="E28" s="486"/>
      <c r="F28" s="486"/>
      <c r="G28" s="517"/>
      <c r="H28" s="517"/>
      <c r="I28" s="97" t="s">
        <v>716</v>
      </c>
      <c r="J28" s="97" t="s">
        <v>717</v>
      </c>
      <c r="K28" s="97"/>
      <c r="L28" s="97"/>
      <c r="M28" s="97"/>
    </row>
    <row r="29" spans="1:13" ht="24" customHeight="1">
      <c r="A29" s="244" t="s">
        <v>688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</row>
    <row r="30" spans="1:13" ht="24" customHeight="1">
      <c r="A30" s="244" t="s">
        <v>689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24" customHeight="1">
      <c r="A31" s="244" t="s">
        <v>690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</row>
    <row r="32" spans="1:13" ht="24" customHeight="1">
      <c r="A32" s="244" t="s">
        <v>691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</row>
    <row r="33" spans="1:13" ht="24" customHeight="1">
      <c r="A33" s="244" t="s">
        <v>692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</row>
    <row r="34" spans="1:13" ht="24" customHeight="1">
      <c r="A34" s="244" t="s">
        <v>693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</row>
    <row r="35" spans="1:13" ht="51" customHeight="1">
      <c r="A35" s="244"/>
      <c r="B35" s="255" t="s">
        <v>718</v>
      </c>
      <c r="C35" s="254" t="s">
        <v>719</v>
      </c>
      <c r="D35" s="255" t="s">
        <v>749</v>
      </c>
      <c r="E35" s="255" t="s">
        <v>750</v>
      </c>
      <c r="F35" s="255" t="s">
        <v>751</v>
      </c>
      <c r="G35" s="97"/>
      <c r="H35" s="97"/>
      <c r="I35" s="97"/>
      <c r="J35" s="97"/>
      <c r="K35" s="97"/>
      <c r="L35" s="97"/>
      <c r="M35" s="97"/>
    </row>
    <row r="36" spans="1:13" ht="22.5" customHeight="1">
      <c r="A36" s="244" t="s">
        <v>694</v>
      </c>
      <c r="B36" s="252">
        <v>3</v>
      </c>
      <c r="C36" s="252">
        <v>3</v>
      </c>
      <c r="D36" s="475">
        <v>4</v>
      </c>
      <c r="E36" s="252">
        <v>2</v>
      </c>
      <c r="F36" s="97">
        <v>2</v>
      </c>
      <c r="G36" s="97"/>
      <c r="H36" s="97"/>
      <c r="I36" s="97"/>
      <c r="J36" s="97"/>
      <c r="K36" s="97"/>
      <c r="L36" s="97"/>
      <c r="M36" s="97"/>
    </row>
    <row r="37" spans="1:13" ht="22.5" customHeight="1">
      <c r="A37" s="244" t="s">
        <v>695</v>
      </c>
      <c r="B37" s="252">
        <v>3</v>
      </c>
      <c r="C37" s="252">
        <v>3</v>
      </c>
      <c r="D37" s="585"/>
      <c r="E37" s="252">
        <v>2</v>
      </c>
      <c r="F37" s="97"/>
      <c r="G37" s="97"/>
      <c r="H37" s="97"/>
      <c r="I37" s="97"/>
      <c r="J37" s="97"/>
      <c r="K37" s="97"/>
      <c r="L37" s="97"/>
      <c r="M37" s="97"/>
    </row>
    <row r="38" spans="1:13" ht="22.5" customHeight="1">
      <c r="A38" s="244" t="s">
        <v>696</v>
      </c>
      <c r="B38" s="252">
        <v>3</v>
      </c>
      <c r="C38" s="252">
        <v>3</v>
      </c>
      <c r="D38" s="585"/>
      <c r="E38" s="252">
        <v>2</v>
      </c>
      <c r="F38" s="97"/>
      <c r="G38" s="97"/>
      <c r="H38" s="97"/>
      <c r="I38" s="97"/>
      <c r="J38" s="97"/>
      <c r="K38" s="97"/>
      <c r="L38" s="97"/>
      <c r="M38" s="97"/>
    </row>
    <row r="39" spans="1:13" ht="22.5" customHeight="1">
      <c r="A39" s="244" t="s">
        <v>697</v>
      </c>
      <c r="B39" s="252">
        <v>3</v>
      </c>
      <c r="C39" s="252">
        <v>3</v>
      </c>
      <c r="D39" s="585"/>
      <c r="E39" s="252">
        <v>2</v>
      </c>
      <c r="F39" s="97"/>
      <c r="G39" s="97"/>
      <c r="H39" s="97"/>
      <c r="I39" s="97"/>
      <c r="J39" s="97"/>
      <c r="K39" s="97"/>
      <c r="L39" s="97"/>
      <c r="M39" s="97"/>
    </row>
    <row r="40" spans="1:13" ht="22.5" customHeight="1">
      <c r="A40" s="244" t="s">
        <v>698</v>
      </c>
      <c r="B40" s="252">
        <v>3</v>
      </c>
      <c r="C40" s="252">
        <v>3</v>
      </c>
      <c r="D40" s="517"/>
      <c r="E40" s="252">
        <v>2</v>
      </c>
      <c r="F40" s="97"/>
      <c r="G40" s="97"/>
      <c r="H40" s="97"/>
      <c r="I40" s="97"/>
      <c r="J40" s="97"/>
      <c r="K40" s="97"/>
      <c r="L40" s="97"/>
      <c r="M40" s="97"/>
    </row>
  </sheetData>
  <mergeCells count="19">
    <mergeCell ref="A27:A28"/>
    <mergeCell ref="B27:D27"/>
    <mergeCell ref="G27:G28"/>
    <mergeCell ref="H27:H28"/>
    <mergeCell ref="I27:J27"/>
    <mergeCell ref="F27:F28"/>
    <mergeCell ref="E27:E28"/>
    <mergeCell ref="D36:D40"/>
    <mergeCell ref="L3:L4"/>
    <mergeCell ref="E3:E4"/>
    <mergeCell ref="I3:I4"/>
    <mergeCell ref="J3:J4"/>
    <mergeCell ref="K3:K4"/>
    <mergeCell ref="A1:M1"/>
    <mergeCell ref="A2:M2"/>
    <mergeCell ref="N3:N4"/>
    <mergeCell ref="M3:M4"/>
    <mergeCell ref="B3:D3"/>
    <mergeCell ref="F3:H3"/>
  </mergeCells>
  <pageMargins left="0.2" right="0.2" top="0.2" bottom="0.2" header="0.2" footer="0.2"/>
  <pageSetup paperSize="9" scale="80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S29"/>
  <sheetViews>
    <sheetView workbookViewId="0">
      <selection sqref="A1:P1"/>
    </sheetView>
  </sheetViews>
  <sheetFormatPr defaultRowHeight="15"/>
  <cols>
    <col min="1" max="1" width="5" customWidth="1"/>
    <col min="2" max="2" width="18.42578125" customWidth="1"/>
    <col min="3" max="12" width="9.7109375" customWidth="1"/>
    <col min="13" max="13" width="11.5703125" customWidth="1"/>
    <col min="14" max="14" width="11.140625" customWidth="1"/>
    <col min="15" max="15" width="13.42578125" customWidth="1"/>
    <col min="16" max="16" width="12.28515625" customWidth="1"/>
  </cols>
  <sheetData>
    <row r="1" spans="1:19" ht="21.75" customHeight="1">
      <c r="A1" s="479" t="s">
        <v>0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</row>
    <row r="2" spans="1:19" ht="15.75">
      <c r="A2" s="496" t="s">
        <v>736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</row>
    <row r="3" spans="1:19" ht="15.75" thickBot="1">
      <c r="A3" s="556" t="s">
        <v>737</v>
      </c>
      <c r="B3" s="556"/>
    </row>
    <row r="4" spans="1:19" ht="19.5" customHeight="1">
      <c r="A4" s="504" t="s">
        <v>3</v>
      </c>
      <c r="B4" s="457" t="s">
        <v>721</v>
      </c>
      <c r="C4" s="568" t="s">
        <v>735</v>
      </c>
      <c r="D4" s="568"/>
      <c r="E4" s="568"/>
      <c r="F4" s="568"/>
      <c r="G4" s="568"/>
      <c r="H4" s="568"/>
      <c r="I4" s="568"/>
      <c r="J4" s="568"/>
      <c r="K4" s="568"/>
      <c r="L4" s="568"/>
      <c r="M4" s="588" t="s">
        <v>746</v>
      </c>
      <c r="N4" s="590" t="s">
        <v>619</v>
      </c>
      <c r="O4" s="590" t="s">
        <v>156</v>
      </c>
      <c r="P4" s="595" t="s">
        <v>519</v>
      </c>
    </row>
    <row r="5" spans="1:19" ht="19.5" customHeight="1" thickBot="1">
      <c r="A5" s="594"/>
      <c r="B5" s="593"/>
      <c r="C5" s="243" t="s">
        <v>353</v>
      </c>
      <c r="D5" s="243" t="s">
        <v>354</v>
      </c>
      <c r="E5" s="243" t="s">
        <v>355</v>
      </c>
      <c r="F5" s="243" t="s">
        <v>356</v>
      </c>
      <c r="G5" s="243" t="s">
        <v>357</v>
      </c>
      <c r="H5" s="243" t="s">
        <v>358</v>
      </c>
      <c r="I5" s="243" t="s">
        <v>359</v>
      </c>
      <c r="J5" s="243" t="s">
        <v>360</v>
      </c>
      <c r="K5" s="243" t="s">
        <v>371</v>
      </c>
      <c r="L5" s="243" t="s">
        <v>372</v>
      </c>
      <c r="M5" s="589"/>
      <c r="N5" s="591"/>
      <c r="O5" s="591"/>
      <c r="P5" s="596"/>
      <c r="Q5" s="249"/>
      <c r="R5" s="249"/>
      <c r="S5" s="249"/>
    </row>
    <row r="6" spans="1:19" ht="26.25" customHeight="1">
      <c r="A6" s="250" t="s">
        <v>9</v>
      </c>
      <c r="B6" s="132" t="s">
        <v>722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3"/>
    </row>
    <row r="7" spans="1:19" ht="26.25" customHeight="1">
      <c r="A7" s="188" t="s">
        <v>10</v>
      </c>
      <c r="B7" s="242" t="s">
        <v>723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35"/>
    </row>
    <row r="8" spans="1:19" ht="26.25" customHeight="1">
      <c r="A8" s="188" t="s">
        <v>11</v>
      </c>
      <c r="B8" s="242" t="s">
        <v>724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35"/>
    </row>
    <row r="9" spans="1:19" ht="26.25" customHeight="1">
      <c r="A9" s="188" t="s">
        <v>12</v>
      </c>
      <c r="B9" s="242" t="s">
        <v>709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35"/>
    </row>
    <row r="10" spans="1:19" ht="26.25" customHeight="1">
      <c r="A10" s="188" t="s">
        <v>13</v>
      </c>
      <c r="B10" s="242" t="s">
        <v>710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35"/>
    </row>
    <row r="11" spans="1:19" ht="26.25" customHeight="1">
      <c r="A11" s="188" t="s">
        <v>14</v>
      </c>
      <c r="B11" s="242" t="s">
        <v>734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35"/>
    </row>
    <row r="12" spans="1:19" ht="26.25" customHeight="1">
      <c r="A12" s="188" t="s">
        <v>15</v>
      </c>
      <c r="B12" s="242" t="s">
        <v>711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35"/>
    </row>
    <row r="13" spans="1:19" ht="26.25" customHeight="1">
      <c r="A13" s="188" t="s">
        <v>16</v>
      </c>
      <c r="B13" s="242" t="s">
        <v>699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35"/>
    </row>
    <row r="14" spans="1:19" ht="26.25" customHeight="1">
      <c r="A14" s="188" t="s">
        <v>17</v>
      </c>
      <c r="B14" s="242" t="s">
        <v>725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35"/>
    </row>
    <row r="15" spans="1:19" ht="26.25" customHeight="1">
      <c r="A15" s="188" t="s">
        <v>18</v>
      </c>
      <c r="B15" s="242" t="s">
        <v>726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35"/>
    </row>
    <row r="16" spans="1:19" ht="26.25" customHeight="1">
      <c r="A16" s="188" t="s">
        <v>19</v>
      </c>
      <c r="B16" s="242" t="s">
        <v>727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35"/>
    </row>
    <row r="17" spans="1:16" ht="26.25" customHeight="1">
      <c r="A17" s="188" t="s">
        <v>20</v>
      </c>
      <c r="B17" s="242" t="s">
        <v>728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35"/>
    </row>
    <row r="18" spans="1:16" ht="26.25" customHeight="1">
      <c r="A18" s="188" t="s">
        <v>21</v>
      </c>
      <c r="B18" s="242" t="s">
        <v>729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35"/>
    </row>
    <row r="19" spans="1:16" ht="26.25" customHeight="1">
      <c r="A19" s="188" t="s">
        <v>61</v>
      </c>
      <c r="B19" s="242" t="s">
        <v>730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35"/>
    </row>
    <row r="20" spans="1:16" ht="26.25" customHeight="1">
      <c r="A20" s="188" t="s">
        <v>62</v>
      </c>
      <c r="B20" s="242" t="s">
        <v>731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35"/>
    </row>
    <row r="21" spans="1:16" ht="26.25" customHeight="1">
      <c r="A21" s="188" t="s">
        <v>63</v>
      </c>
      <c r="B21" s="242" t="s">
        <v>733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35"/>
    </row>
    <row r="22" spans="1:16" ht="26.25" customHeight="1">
      <c r="A22" s="188" t="s">
        <v>64</v>
      </c>
      <c r="B22" s="242" t="s">
        <v>732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35"/>
    </row>
    <row r="23" spans="1:16" ht="26.25" customHeight="1">
      <c r="A23" s="188" t="s">
        <v>65</v>
      </c>
      <c r="B23" s="242" t="s">
        <v>744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35"/>
    </row>
    <row r="24" spans="1:16" ht="26.25" customHeight="1">
      <c r="A24" s="188" t="s">
        <v>66</v>
      </c>
      <c r="B24" s="242" t="s">
        <v>745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35"/>
    </row>
    <row r="25" spans="1:16" ht="26.25" customHeight="1" thickBot="1">
      <c r="A25" s="188" t="s">
        <v>67</v>
      </c>
      <c r="B25" s="138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9"/>
    </row>
    <row r="26" spans="1:16" ht="21" customHeight="1"/>
    <row r="27" spans="1:16" ht="18.75" customHeight="1"/>
    <row r="28" spans="1:16" ht="18" customHeight="1">
      <c r="A28" s="592" t="s">
        <v>124</v>
      </c>
      <c r="B28" s="592"/>
      <c r="C28" s="155"/>
      <c r="D28" s="431" t="s">
        <v>742</v>
      </c>
      <c r="E28" s="431"/>
      <c r="F28" s="431"/>
      <c r="G28" s="158"/>
      <c r="H28" s="431" t="s">
        <v>743</v>
      </c>
      <c r="I28" s="431"/>
      <c r="J28" s="158"/>
      <c r="K28" s="556" t="s">
        <v>748</v>
      </c>
      <c r="L28" s="556"/>
      <c r="M28" s="556"/>
      <c r="N28" s="251"/>
      <c r="O28" s="431" t="s">
        <v>740</v>
      </c>
      <c r="P28" s="431"/>
    </row>
    <row r="29" spans="1:16">
      <c r="A29" s="592" t="s">
        <v>738</v>
      </c>
      <c r="B29" s="592"/>
      <c r="C29" s="155"/>
      <c r="D29" s="431" t="s">
        <v>741</v>
      </c>
      <c r="E29" s="431"/>
      <c r="F29" s="431"/>
      <c r="G29" s="158"/>
      <c r="H29" s="431" t="s">
        <v>739</v>
      </c>
      <c r="I29" s="431"/>
      <c r="J29" s="158"/>
      <c r="K29" s="431" t="s">
        <v>747</v>
      </c>
      <c r="L29" s="431"/>
      <c r="M29" s="431"/>
      <c r="N29" s="431"/>
      <c r="O29" s="431"/>
      <c r="P29" s="431"/>
    </row>
  </sheetData>
  <mergeCells count="19">
    <mergeCell ref="K29:P29"/>
    <mergeCell ref="O28:P28"/>
    <mergeCell ref="A29:B29"/>
    <mergeCell ref="C4:L4"/>
    <mergeCell ref="B4:B5"/>
    <mergeCell ref="A4:A5"/>
    <mergeCell ref="O4:O5"/>
    <mergeCell ref="P4:P5"/>
    <mergeCell ref="A28:B28"/>
    <mergeCell ref="D29:F29"/>
    <mergeCell ref="D28:F28"/>
    <mergeCell ref="H29:I29"/>
    <mergeCell ref="K28:M28"/>
    <mergeCell ref="H28:I28"/>
    <mergeCell ref="M4:M5"/>
    <mergeCell ref="N4:N5"/>
    <mergeCell ref="A1:P1"/>
    <mergeCell ref="A2:P2"/>
    <mergeCell ref="A3:B3"/>
  </mergeCells>
  <pageMargins left="0.2" right="0.2" top="0.2" bottom="0.2" header="0.2" footer="0.2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zoomScaleSheetLayoutView="70" workbookViewId="0">
      <selection activeCell="J7" sqref="J7"/>
    </sheetView>
  </sheetViews>
  <sheetFormatPr defaultRowHeight="15"/>
  <cols>
    <col min="1" max="1" width="14.42578125" customWidth="1"/>
    <col min="2" max="2" width="15.42578125" customWidth="1"/>
    <col min="3" max="4" width="41" customWidth="1"/>
    <col min="5" max="5" width="18.5703125" customWidth="1"/>
    <col min="6" max="6" width="18.85546875" customWidth="1"/>
    <col min="7" max="7" width="18.5703125" customWidth="1"/>
    <col min="8" max="8" width="11.7109375" customWidth="1"/>
  </cols>
  <sheetData>
    <row r="1" spans="1:10" ht="36" customHeight="1">
      <c r="A1" s="442" t="s">
        <v>0</v>
      </c>
      <c r="B1" s="442"/>
      <c r="C1" s="442"/>
      <c r="D1" s="442"/>
      <c r="E1" s="442"/>
      <c r="F1" s="442"/>
      <c r="G1" s="442"/>
      <c r="H1" s="442"/>
      <c r="I1" s="153"/>
      <c r="J1" s="153"/>
    </row>
    <row r="2" spans="1:10" ht="25.5" customHeight="1">
      <c r="A2" s="445" t="s">
        <v>642</v>
      </c>
      <c r="B2" s="445"/>
      <c r="C2" s="445"/>
      <c r="D2" s="445"/>
      <c r="E2" s="445"/>
      <c r="F2" s="445"/>
      <c r="G2" s="445"/>
      <c r="H2" s="445"/>
      <c r="I2" s="152"/>
      <c r="J2" s="152"/>
    </row>
    <row r="3" spans="1:10" ht="9" customHeight="1" thickBot="1">
      <c r="B3" s="446"/>
      <c r="C3" s="446"/>
      <c r="D3" s="157"/>
      <c r="E3" s="157"/>
      <c r="F3" s="157"/>
      <c r="G3" s="157"/>
    </row>
    <row r="4" spans="1:10" ht="42.75" customHeight="1" thickBot="1">
      <c r="A4" s="215" t="s">
        <v>69</v>
      </c>
      <c r="B4" s="216" t="s">
        <v>638</v>
      </c>
      <c r="C4" s="216" t="s">
        <v>415</v>
      </c>
      <c r="D4" s="216" t="s">
        <v>420</v>
      </c>
      <c r="E4" s="217" t="s">
        <v>639</v>
      </c>
      <c r="F4" s="217" t="s">
        <v>641</v>
      </c>
      <c r="G4" s="217" t="s">
        <v>640</v>
      </c>
      <c r="H4" s="218" t="s">
        <v>519</v>
      </c>
    </row>
    <row r="5" spans="1:10" ht="56.25" customHeight="1">
      <c r="A5" s="219"/>
      <c r="B5" s="220"/>
      <c r="C5" s="131"/>
      <c r="D5" s="131"/>
      <c r="E5" s="131"/>
      <c r="F5" s="131"/>
      <c r="G5" s="131"/>
      <c r="H5" s="221"/>
    </row>
    <row r="6" spans="1:10" ht="56.25" customHeight="1">
      <c r="A6" s="222"/>
      <c r="B6" s="8"/>
      <c r="C6" s="1"/>
      <c r="D6" s="1"/>
      <c r="E6" s="1"/>
      <c r="F6" s="1"/>
      <c r="G6" s="1"/>
      <c r="H6" s="223"/>
    </row>
    <row r="7" spans="1:10" ht="56.25" customHeight="1">
      <c r="A7" s="222"/>
      <c r="B7" s="8"/>
      <c r="C7" s="1"/>
      <c r="D7" s="1"/>
      <c r="E7" s="1"/>
      <c r="F7" s="1"/>
      <c r="G7" s="1"/>
      <c r="H7" s="223"/>
    </row>
    <row r="8" spans="1:10" ht="56.25" customHeight="1">
      <c r="A8" s="222"/>
      <c r="B8" s="8"/>
      <c r="C8" s="1"/>
      <c r="D8" s="1"/>
      <c r="E8" s="1"/>
      <c r="F8" s="1"/>
      <c r="G8" s="1"/>
      <c r="H8" s="223"/>
    </row>
    <row r="9" spans="1:10" ht="56.25" customHeight="1">
      <c r="A9" s="222"/>
      <c r="B9" s="8"/>
      <c r="C9" s="1"/>
      <c r="D9" s="1"/>
      <c r="E9" s="1"/>
      <c r="F9" s="1"/>
      <c r="G9" s="1"/>
      <c r="H9" s="223"/>
    </row>
    <row r="10" spans="1:10" ht="56.25" customHeight="1">
      <c r="A10" s="222"/>
      <c r="B10" s="8"/>
      <c r="C10" s="1"/>
      <c r="D10" s="1"/>
      <c r="E10" s="1"/>
      <c r="F10" s="1"/>
      <c r="G10" s="1"/>
      <c r="H10" s="223"/>
    </row>
    <row r="11" spans="1:10" ht="56.25" customHeight="1">
      <c r="A11" s="222"/>
      <c r="B11" s="8"/>
      <c r="C11" s="1"/>
      <c r="D11" s="1"/>
      <c r="E11" s="1"/>
      <c r="F11" s="1"/>
      <c r="G11" s="1"/>
      <c r="H11" s="223"/>
    </row>
    <row r="12" spans="1:10" ht="56.25" customHeight="1">
      <c r="A12" s="222"/>
      <c r="B12" s="8"/>
      <c r="C12" s="1"/>
      <c r="D12" s="1"/>
      <c r="E12" s="1"/>
      <c r="F12" s="1"/>
      <c r="G12" s="1"/>
      <c r="H12" s="223"/>
    </row>
    <row r="13" spans="1:10" ht="56.25" customHeight="1">
      <c r="A13" s="222"/>
      <c r="B13" s="8"/>
      <c r="C13" s="1"/>
      <c r="D13" s="1"/>
      <c r="E13" s="1"/>
      <c r="F13" s="1"/>
      <c r="G13" s="1"/>
      <c r="H13" s="223"/>
    </row>
    <row r="14" spans="1:10" ht="56.25" customHeight="1">
      <c r="A14" s="222"/>
      <c r="B14" s="8"/>
      <c r="C14" s="1"/>
      <c r="D14" s="1"/>
      <c r="E14" s="1"/>
      <c r="F14" s="1"/>
      <c r="G14" s="1"/>
      <c r="H14" s="223"/>
    </row>
    <row r="15" spans="1:10" ht="56.25" customHeight="1" thickBot="1">
      <c r="A15" s="224"/>
      <c r="B15" s="225"/>
      <c r="C15" s="137"/>
      <c r="D15" s="137"/>
      <c r="E15" s="137"/>
      <c r="F15" s="137"/>
      <c r="G15" s="137"/>
      <c r="H15" s="226"/>
    </row>
  </sheetData>
  <mergeCells count="3">
    <mergeCell ref="A1:H1"/>
    <mergeCell ref="A2:H2"/>
    <mergeCell ref="B3:C3"/>
  </mergeCells>
  <printOptions horizontalCentered="1" verticalCentered="1"/>
  <pageMargins left="0.2" right="0.2" top="0.2" bottom="0" header="0.2" footer="0.2"/>
  <pageSetup paperSize="9" scale="80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B1:R40"/>
  <sheetViews>
    <sheetView zoomScale="80" zoomScaleNormal="80" workbookViewId="0">
      <selection activeCell="B1" sqref="B1:R4"/>
    </sheetView>
  </sheetViews>
  <sheetFormatPr defaultRowHeight="15"/>
  <cols>
    <col min="1" max="1" width="1.28515625" customWidth="1"/>
    <col min="2" max="2" width="8.5703125" customWidth="1"/>
    <col min="9" max="9" width="12.140625" customWidth="1"/>
    <col min="12" max="12" width="12.42578125" customWidth="1"/>
    <col min="15" max="15" width="11.85546875" customWidth="1"/>
    <col min="16" max="17" width="11" customWidth="1"/>
  </cols>
  <sheetData>
    <row r="1" spans="2:18" ht="33.75">
      <c r="B1" s="452" t="s">
        <v>0</v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2:18" ht="15.75">
      <c r="B2" s="496" t="s">
        <v>760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</row>
    <row r="3" spans="2:18" ht="7.5" customHeight="1"/>
    <row r="4" spans="2:18" ht="28.5">
      <c r="B4" s="597" t="s">
        <v>761</v>
      </c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</row>
    <row r="5" spans="2:18" ht="12.75" customHeight="1" thickBot="1"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</row>
    <row r="6" spans="2:18"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6"/>
      <c r="P6" s="287"/>
      <c r="Q6" s="287"/>
      <c r="R6" s="288"/>
    </row>
    <row r="7" spans="2:18" ht="21">
      <c r="B7" s="299" t="s">
        <v>762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93" t="s">
        <v>763</v>
      </c>
      <c r="P7" s="294"/>
      <c r="Q7" s="294"/>
      <c r="R7" s="290"/>
    </row>
    <row r="8" spans="2:18" ht="15.75">
      <c r="B8" s="289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93"/>
      <c r="P8" s="294"/>
      <c r="Q8" s="294"/>
      <c r="R8" s="290"/>
    </row>
    <row r="9" spans="2:18" ht="15.75">
      <c r="B9" s="28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93"/>
      <c r="P9" s="294"/>
      <c r="Q9" s="294"/>
      <c r="R9" s="290"/>
    </row>
    <row r="10" spans="2:18" ht="15.75">
      <c r="B10" s="289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93"/>
      <c r="P10" s="294"/>
      <c r="Q10" s="294"/>
      <c r="R10" s="290"/>
    </row>
    <row r="11" spans="2:18" ht="21">
      <c r="B11" s="289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93" t="s">
        <v>764</v>
      </c>
      <c r="P11" s="294"/>
      <c r="Q11" s="294"/>
      <c r="R11" s="290"/>
    </row>
    <row r="12" spans="2:18" ht="15.75">
      <c r="B12" s="289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93"/>
      <c r="P12" s="294"/>
      <c r="Q12" s="294"/>
      <c r="R12" s="290"/>
    </row>
    <row r="13" spans="2:18" ht="15.75">
      <c r="B13" s="289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93"/>
      <c r="P13" s="294"/>
      <c r="Q13" s="294"/>
      <c r="R13" s="290"/>
    </row>
    <row r="14" spans="2:18" ht="15.75">
      <c r="B14" s="289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93"/>
      <c r="P14" s="294"/>
      <c r="Q14" s="294"/>
      <c r="R14" s="290"/>
    </row>
    <row r="15" spans="2:18" ht="15.75">
      <c r="B15" s="289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93"/>
      <c r="P15" s="294"/>
      <c r="Q15" s="294"/>
      <c r="R15" s="290"/>
    </row>
    <row r="16" spans="2:18" ht="21">
      <c r="B16" s="289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93" t="s">
        <v>765</v>
      </c>
      <c r="P16" s="294"/>
      <c r="Q16" s="294"/>
      <c r="R16" s="290"/>
    </row>
    <row r="17" spans="2:18" ht="15.75">
      <c r="B17" s="289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93"/>
      <c r="P17" s="294"/>
      <c r="Q17" s="294"/>
      <c r="R17" s="290"/>
    </row>
    <row r="18" spans="2:18" ht="15.75">
      <c r="B18" s="289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93"/>
      <c r="P18" s="294"/>
      <c r="Q18" s="294"/>
      <c r="R18" s="290"/>
    </row>
    <row r="19" spans="2:18" ht="15.75">
      <c r="B19" s="289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93"/>
      <c r="P19" s="294"/>
      <c r="Q19" s="294"/>
      <c r="R19" s="290"/>
    </row>
    <row r="20" spans="2:18" ht="15.75">
      <c r="B20" s="289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3"/>
      <c r="P20" s="294"/>
      <c r="Q20" s="294"/>
      <c r="R20" s="290"/>
    </row>
    <row r="21" spans="2:18" ht="15.75">
      <c r="B21" s="289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3"/>
      <c r="P21" s="294"/>
      <c r="Q21" s="294"/>
      <c r="R21" s="290"/>
    </row>
    <row r="22" spans="2:18" ht="15.75">
      <c r="B22" s="289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3"/>
      <c r="P22" s="294"/>
      <c r="Q22" s="294"/>
      <c r="R22" s="290"/>
    </row>
    <row r="23" spans="2:18" ht="21">
      <c r="B23" s="289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3" t="s">
        <v>766</v>
      </c>
      <c r="P23" s="294"/>
      <c r="Q23" s="294"/>
      <c r="R23" s="290"/>
    </row>
    <row r="24" spans="2:18" ht="15.75">
      <c r="B24" s="289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3"/>
      <c r="P24" s="294"/>
      <c r="Q24" s="294"/>
      <c r="R24" s="290"/>
    </row>
    <row r="25" spans="2:18" ht="15.75">
      <c r="B25" s="289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93"/>
      <c r="P25" s="294"/>
      <c r="Q25" s="294"/>
      <c r="R25" s="290"/>
    </row>
    <row r="26" spans="2:18" ht="15.75">
      <c r="B26" s="289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93"/>
      <c r="P26" s="294"/>
      <c r="Q26" s="294"/>
      <c r="R26" s="290"/>
    </row>
    <row r="27" spans="2:18" ht="21">
      <c r="B27" s="289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93" t="s">
        <v>767</v>
      </c>
      <c r="P27" s="294"/>
      <c r="Q27" s="294"/>
      <c r="R27" s="290"/>
    </row>
    <row r="28" spans="2:18" ht="15.75">
      <c r="B28" s="289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93"/>
      <c r="P28" s="294"/>
      <c r="Q28" s="294"/>
      <c r="R28" s="290"/>
    </row>
    <row r="29" spans="2:18" ht="15.75">
      <c r="B29" s="289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93"/>
      <c r="P29" s="294"/>
      <c r="Q29" s="294"/>
      <c r="R29" s="290"/>
    </row>
    <row r="30" spans="2:18" ht="16.5" thickBot="1">
      <c r="B30" s="291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295"/>
      <c r="P30" s="296"/>
      <c r="Q30" s="296"/>
      <c r="R30" s="292"/>
    </row>
    <row r="32" spans="2:18">
      <c r="B32" t="s">
        <v>768</v>
      </c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</row>
    <row r="34" spans="2:18"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</row>
    <row r="36" spans="2:18"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</row>
    <row r="38" spans="2:18" ht="18.75" customHeight="1"/>
    <row r="39" spans="2:18" ht="21">
      <c r="B39" s="495" t="s">
        <v>772</v>
      </c>
      <c r="C39" s="495"/>
      <c r="D39" s="298"/>
      <c r="E39" s="298"/>
      <c r="F39" s="298"/>
      <c r="G39" s="495" t="s">
        <v>743</v>
      </c>
      <c r="H39" s="495"/>
      <c r="I39" s="298"/>
      <c r="J39" s="298"/>
      <c r="K39" s="495" t="s">
        <v>773</v>
      </c>
      <c r="L39" s="495"/>
      <c r="M39" s="495"/>
      <c r="N39" s="298"/>
      <c r="O39" s="298"/>
      <c r="P39" s="495" t="s">
        <v>261</v>
      </c>
      <c r="Q39" s="495"/>
    </row>
    <row r="40" spans="2:18" ht="21">
      <c r="B40" s="495" t="s">
        <v>769</v>
      </c>
      <c r="C40" s="495"/>
      <c r="D40" s="298"/>
      <c r="E40" s="298"/>
      <c r="F40" s="298"/>
      <c r="G40" s="495" t="s">
        <v>479</v>
      </c>
      <c r="H40" s="495"/>
      <c r="I40" s="298"/>
      <c r="J40" s="298"/>
      <c r="K40" s="495" t="s">
        <v>770</v>
      </c>
      <c r="L40" s="495"/>
      <c r="M40" s="495"/>
      <c r="N40" s="298"/>
      <c r="O40" s="298"/>
      <c r="P40" s="495" t="s">
        <v>771</v>
      </c>
      <c r="Q40" s="495"/>
    </row>
  </sheetData>
  <mergeCells count="11">
    <mergeCell ref="P39:Q39"/>
    <mergeCell ref="B1:R1"/>
    <mergeCell ref="B2:R2"/>
    <mergeCell ref="B4:R4"/>
    <mergeCell ref="P40:Q40"/>
    <mergeCell ref="K40:M40"/>
    <mergeCell ref="G40:H40"/>
    <mergeCell ref="B40:C40"/>
    <mergeCell ref="B39:C39"/>
    <mergeCell ref="G39:H39"/>
    <mergeCell ref="K39:M39"/>
  </mergeCells>
  <pageMargins left="0.2" right="0.2" top="0.2" bottom="0.2" header="0.2" footer="0.2"/>
  <pageSetup paperSize="9" scale="85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J9" sqref="J9"/>
    </sheetView>
  </sheetViews>
  <sheetFormatPr defaultRowHeight="15"/>
  <cols>
    <col min="1" max="1" width="4.28515625" customWidth="1"/>
    <col min="2" max="2" width="15.28515625" customWidth="1"/>
    <col min="3" max="3" width="19.28515625" customWidth="1"/>
    <col min="4" max="4" width="17.28515625" customWidth="1"/>
    <col min="5" max="5" width="15.7109375" customWidth="1"/>
    <col min="6" max="6" width="17.140625" customWidth="1"/>
    <col min="7" max="7" width="10.7109375" customWidth="1"/>
  </cols>
  <sheetData>
    <row r="1" spans="1:8" ht="23.25">
      <c r="A1" s="473" t="s">
        <v>0</v>
      </c>
      <c r="B1" s="473"/>
      <c r="C1" s="473"/>
      <c r="D1" s="473"/>
      <c r="E1" s="473"/>
      <c r="F1" s="473"/>
      <c r="G1" s="473"/>
      <c r="H1" s="473"/>
    </row>
    <row r="2" spans="1:8">
      <c r="A2" s="431" t="s">
        <v>657</v>
      </c>
      <c r="B2" s="431"/>
      <c r="C2" s="431"/>
      <c r="D2" s="431"/>
      <c r="E2" s="431"/>
      <c r="F2" s="431"/>
      <c r="G2" s="431"/>
      <c r="H2" s="431"/>
    </row>
    <row r="3" spans="1:8" ht="8.25" customHeight="1" thickBot="1"/>
    <row r="4" spans="1:8" ht="45" customHeight="1" thickBot="1">
      <c r="A4" s="310" t="s">
        <v>3</v>
      </c>
      <c r="B4" s="311" t="s">
        <v>774</v>
      </c>
      <c r="C4" s="311" t="s">
        <v>775</v>
      </c>
      <c r="D4" s="312" t="s">
        <v>777</v>
      </c>
      <c r="E4" s="312" t="s">
        <v>776</v>
      </c>
      <c r="F4" s="311" t="s">
        <v>31</v>
      </c>
      <c r="G4" s="313" t="s">
        <v>519</v>
      </c>
    </row>
    <row r="5" spans="1:8" ht="38.25" customHeight="1">
      <c r="A5" s="306" t="s">
        <v>9</v>
      </c>
      <c r="B5" s="2"/>
      <c r="C5" s="314"/>
      <c r="D5" s="2"/>
      <c r="E5" s="2"/>
      <c r="F5" s="2"/>
      <c r="G5" s="2"/>
    </row>
    <row r="6" spans="1:8" ht="38.25" customHeight="1">
      <c r="A6" s="306" t="s">
        <v>10</v>
      </c>
      <c r="B6" s="1"/>
      <c r="C6" s="315"/>
      <c r="D6" s="1"/>
      <c r="E6" s="1"/>
      <c r="F6" s="1"/>
      <c r="G6" s="1"/>
    </row>
    <row r="7" spans="1:8" ht="38.25" customHeight="1">
      <c r="A7" s="306" t="s">
        <v>11</v>
      </c>
      <c r="B7" s="1"/>
      <c r="C7" s="315"/>
      <c r="D7" s="1"/>
      <c r="E7" s="1"/>
      <c r="F7" s="1"/>
      <c r="G7" s="1"/>
    </row>
    <row r="8" spans="1:8" ht="38.25" customHeight="1">
      <c r="A8" s="306" t="s">
        <v>12</v>
      </c>
      <c r="B8" s="1"/>
      <c r="C8" s="315"/>
      <c r="D8" s="1"/>
      <c r="E8" s="1"/>
      <c r="F8" s="1"/>
      <c r="G8" s="1"/>
    </row>
    <row r="9" spans="1:8" ht="38.25" customHeight="1">
      <c r="A9" s="306" t="s">
        <v>13</v>
      </c>
      <c r="B9" s="1"/>
      <c r="C9" s="315"/>
      <c r="D9" s="1"/>
      <c r="E9" s="1"/>
      <c r="F9" s="1"/>
      <c r="G9" s="1"/>
    </row>
    <row r="10" spans="1:8" ht="38.25" customHeight="1">
      <c r="A10" s="306" t="s">
        <v>14</v>
      </c>
      <c r="B10" s="1"/>
      <c r="C10" s="315"/>
      <c r="D10" s="1"/>
      <c r="E10" s="1"/>
      <c r="F10" s="1"/>
      <c r="G10" s="1"/>
    </row>
    <row r="11" spans="1:8" ht="38.25" customHeight="1">
      <c r="A11" s="306" t="s">
        <v>15</v>
      </c>
      <c r="B11" s="1"/>
      <c r="C11" s="315"/>
      <c r="D11" s="1"/>
      <c r="E11" s="1"/>
      <c r="F11" s="1"/>
      <c r="G11" s="1"/>
    </row>
    <row r="12" spans="1:8" ht="38.25" customHeight="1">
      <c r="A12" s="306" t="s">
        <v>16</v>
      </c>
      <c r="B12" s="1"/>
      <c r="C12" s="315"/>
      <c r="D12" s="1"/>
      <c r="E12" s="1"/>
      <c r="F12" s="1"/>
      <c r="G12" s="1"/>
    </row>
    <row r="13" spans="1:8" ht="38.25" customHeight="1">
      <c r="A13" s="306" t="s">
        <v>17</v>
      </c>
      <c r="B13" s="1"/>
      <c r="C13" s="315"/>
      <c r="D13" s="1"/>
      <c r="E13" s="1"/>
      <c r="F13" s="1"/>
      <c r="G13" s="1"/>
    </row>
    <row r="14" spans="1:8" ht="38.25" customHeight="1">
      <c r="A14" s="306" t="s">
        <v>18</v>
      </c>
      <c r="B14" s="1"/>
      <c r="C14" s="315"/>
      <c r="D14" s="1"/>
      <c r="E14" s="1"/>
      <c r="F14" s="1"/>
      <c r="G14" s="1"/>
    </row>
    <row r="15" spans="1:8" ht="38.25" customHeight="1">
      <c r="A15" s="306" t="s">
        <v>19</v>
      </c>
      <c r="B15" s="1"/>
      <c r="C15" s="315"/>
      <c r="D15" s="1"/>
      <c r="E15" s="1"/>
      <c r="F15" s="1"/>
      <c r="G15" s="1"/>
    </row>
    <row r="16" spans="1:8" ht="38.25" customHeight="1">
      <c r="A16" s="306" t="s">
        <v>20</v>
      </c>
      <c r="B16" s="1"/>
      <c r="C16" s="315"/>
      <c r="D16" s="1"/>
      <c r="E16" s="1"/>
      <c r="F16" s="1"/>
      <c r="G16" s="1"/>
    </row>
    <row r="17" spans="1:7" ht="38.25" customHeight="1">
      <c r="A17" s="306" t="s">
        <v>21</v>
      </c>
      <c r="B17" s="1"/>
      <c r="C17" s="315"/>
      <c r="D17" s="1"/>
      <c r="E17" s="1"/>
      <c r="F17" s="1"/>
      <c r="G17" s="1"/>
    </row>
    <row r="18" spans="1:7" ht="38.25" customHeight="1">
      <c r="A18" s="306" t="s">
        <v>61</v>
      </c>
      <c r="B18" s="1"/>
      <c r="C18" s="315"/>
      <c r="D18" s="1"/>
      <c r="E18" s="1"/>
      <c r="F18" s="1"/>
      <c r="G18" s="1"/>
    </row>
    <row r="19" spans="1:7" ht="38.25" customHeight="1">
      <c r="A19" s="306" t="s">
        <v>62</v>
      </c>
      <c r="B19" s="1"/>
      <c r="C19" s="315"/>
      <c r="D19" s="1"/>
      <c r="E19" s="1"/>
      <c r="F19" s="1"/>
      <c r="G19" s="1"/>
    </row>
    <row r="20" spans="1:7" ht="38.25" customHeight="1">
      <c r="A20" s="306" t="s">
        <v>63</v>
      </c>
      <c r="B20" s="1"/>
      <c r="C20" s="315"/>
      <c r="D20" s="1"/>
      <c r="E20" s="1"/>
      <c r="F20" s="1"/>
      <c r="G20" s="1"/>
    </row>
    <row r="21" spans="1:7" ht="38.25" customHeight="1">
      <c r="A21" s="306" t="s">
        <v>64</v>
      </c>
      <c r="B21" s="1"/>
      <c r="C21" s="315"/>
      <c r="D21" s="1"/>
      <c r="E21" s="1"/>
      <c r="F21" s="1"/>
      <c r="G21" s="1"/>
    </row>
    <row r="22" spans="1:7" ht="38.25" customHeight="1">
      <c r="A22" s="306" t="s">
        <v>65</v>
      </c>
      <c r="B22" s="1"/>
      <c r="C22" s="315"/>
      <c r="D22" s="1"/>
      <c r="E22" s="1"/>
      <c r="F22" s="1"/>
      <c r="G22" s="1"/>
    </row>
    <row r="23" spans="1:7" ht="38.25" customHeight="1">
      <c r="A23" s="306" t="s">
        <v>66</v>
      </c>
      <c r="B23" s="1"/>
      <c r="C23" s="315"/>
      <c r="D23" s="1"/>
      <c r="E23" s="1"/>
      <c r="F23" s="1"/>
      <c r="G23" s="1"/>
    </row>
  </sheetData>
  <mergeCells count="2">
    <mergeCell ref="A1:H1"/>
    <mergeCell ref="A2:H2"/>
  </mergeCells>
  <pageMargins left="0.2" right="0.2" top="0.35" bottom="0.28999999999999998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selection sqref="A1:J2"/>
    </sheetView>
  </sheetViews>
  <sheetFormatPr defaultRowHeight="15"/>
  <cols>
    <col min="1" max="1" width="10.28515625" customWidth="1"/>
    <col min="2" max="2" width="9.85546875" customWidth="1"/>
    <col min="3" max="3" width="10.7109375" customWidth="1"/>
    <col min="4" max="4" width="15.7109375" customWidth="1"/>
    <col min="5" max="5" width="19.5703125" customWidth="1"/>
    <col min="6" max="6" width="44.42578125" customWidth="1"/>
    <col min="7" max="7" width="24.28515625" customWidth="1"/>
    <col min="8" max="9" width="10.85546875" customWidth="1"/>
    <col min="10" max="10" width="12.42578125" customWidth="1"/>
  </cols>
  <sheetData>
    <row r="1" spans="1:17" ht="24.75" customHeight="1">
      <c r="A1" s="598" t="s">
        <v>0</v>
      </c>
      <c r="B1" s="598"/>
      <c r="C1" s="598"/>
      <c r="D1" s="598"/>
      <c r="E1" s="598"/>
      <c r="F1" s="598"/>
      <c r="G1" s="598"/>
      <c r="H1" s="598"/>
      <c r="I1" s="598"/>
      <c r="J1" s="598"/>
      <c r="K1" s="317"/>
      <c r="L1" s="317"/>
      <c r="M1" s="317"/>
      <c r="N1" s="317"/>
      <c r="O1" s="317"/>
      <c r="P1" s="317"/>
      <c r="Q1" s="317"/>
    </row>
    <row r="2" spans="1:17" ht="15.75">
      <c r="A2" s="496" t="s">
        <v>760</v>
      </c>
      <c r="B2" s="496"/>
      <c r="C2" s="496"/>
      <c r="D2" s="496"/>
      <c r="E2" s="496"/>
      <c r="F2" s="496"/>
      <c r="G2" s="496"/>
      <c r="H2" s="496"/>
      <c r="I2" s="496"/>
      <c r="J2" s="496"/>
      <c r="K2" s="241"/>
      <c r="L2" s="241"/>
      <c r="M2" s="241"/>
      <c r="N2" s="241"/>
      <c r="O2" s="241"/>
      <c r="P2" s="241"/>
      <c r="Q2" s="241"/>
    </row>
    <row r="3" spans="1:17" ht="5.25" customHeight="1"/>
    <row r="4" spans="1:17" ht="21.75" customHeight="1">
      <c r="A4" s="599" t="s">
        <v>782</v>
      </c>
      <c r="B4" s="599"/>
      <c r="C4" s="599"/>
      <c r="D4" s="599"/>
      <c r="E4" s="599"/>
      <c r="F4" s="599"/>
      <c r="G4" s="599"/>
      <c r="H4" s="599"/>
      <c r="I4" s="599"/>
      <c r="J4" s="599"/>
      <c r="K4" s="318"/>
      <c r="L4" s="318"/>
      <c r="M4" s="318"/>
      <c r="N4" s="318"/>
      <c r="O4" s="318"/>
      <c r="P4" s="318"/>
      <c r="Q4" s="318"/>
    </row>
    <row r="5" spans="1:17" ht="8.25" customHeight="1" thickBot="1"/>
    <row r="6" spans="1:17" ht="51.75" customHeight="1" thickBot="1">
      <c r="A6" s="320" t="s">
        <v>69</v>
      </c>
      <c r="B6" s="321" t="s">
        <v>189</v>
      </c>
      <c r="C6" s="321" t="s">
        <v>347</v>
      </c>
      <c r="D6" s="322" t="s">
        <v>785</v>
      </c>
      <c r="E6" s="322" t="s">
        <v>783</v>
      </c>
      <c r="F6" s="322" t="s">
        <v>784</v>
      </c>
      <c r="G6" s="322" t="s">
        <v>787</v>
      </c>
      <c r="H6" s="322" t="s">
        <v>104</v>
      </c>
      <c r="I6" s="322" t="s">
        <v>640</v>
      </c>
      <c r="J6" s="323" t="s">
        <v>519</v>
      </c>
    </row>
    <row r="7" spans="1:17" ht="45" customHeight="1">
      <c r="A7" s="319"/>
      <c r="B7" s="2"/>
      <c r="C7" s="2"/>
      <c r="D7" s="2"/>
      <c r="E7" s="2"/>
      <c r="F7" s="2"/>
      <c r="G7" s="2"/>
      <c r="H7" s="2"/>
      <c r="I7" s="2"/>
      <c r="J7" s="187"/>
    </row>
    <row r="8" spans="1:17" ht="45" customHeight="1">
      <c r="A8" s="222"/>
      <c r="B8" s="1"/>
      <c r="C8" s="1"/>
      <c r="D8" s="1"/>
      <c r="E8" s="1"/>
      <c r="F8" s="1"/>
      <c r="G8" s="1"/>
      <c r="H8" s="1"/>
      <c r="I8" s="1"/>
      <c r="J8" s="135"/>
    </row>
    <row r="9" spans="1:17" ht="45" customHeight="1">
      <c r="A9" s="222"/>
      <c r="B9" s="1"/>
      <c r="C9" s="1"/>
      <c r="D9" s="1"/>
      <c r="E9" s="1"/>
      <c r="F9" s="1"/>
      <c r="G9" s="1"/>
      <c r="H9" s="1"/>
      <c r="I9" s="1"/>
      <c r="J9" s="135"/>
    </row>
    <row r="10" spans="1:17" ht="45" customHeight="1">
      <c r="A10" s="222"/>
      <c r="B10" s="1"/>
      <c r="C10" s="1"/>
      <c r="D10" s="1"/>
      <c r="E10" s="1"/>
      <c r="F10" s="1"/>
      <c r="G10" s="1"/>
      <c r="H10" s="1"/>
      <c r="I10" s="1"/>
      <c r="J10" s="135"/>
    </row>
    <row r="11" spans="1:17" ht="45" customHeight="1">
      <c r="A11" s="222"/>
      <c r="B11" s="1"/>
      <c r="C11" s="1"/>
      <c r="D11" s="1"/>
      <c r="E11" s="1"/>
      <c r="F11" s="1"/>
      <c r="G11" s="1"/>
      <c r="H11" s="1"/>
      <c r="I11" s="1"/>
      <c r="J11" s="135"/>
    </row>
    <row r="12" spans="1:17" ht="45" customHeight="1">
      <c r="A12" s="222"/>
      <c r="B12" s="1"/>
      <c r="C12" s="1"/>
      <c r="D12" s="1"/>
      <c r="E12" s="1"/>
      <c r="F12" s="1"/>
      <c r="G12" s="1"/>
      <c r="H12" s="1"/>
      <c r="I12" s="1"/>
      <c r="J12" s="135"/>
    </row>
    <row r="13" spans="1:17" ht="45" customHeight="1">
      <c r="A13" s="222"/>
      <c r="B13" s="1"/>
      <c r="C13" s="1"/>
      <c r="D13" s="1"/>
      <c r="E13" s="1"/>
      <c r="F13" s="1"/>
      <c r="G13" s="1"/>
      <c r="H13" s="1"/>
      <c r="I13" s="1"/>
      <c r="J13" s="135"/>
    </row>
    <row r="14" spans="1:17" ht="45" customHeight="1">
      <c r="A14" s="222"/>
      <c r="B14" s="1"/>
      <c r="C14" s="1"/>
      <c r="D14" s="1"/>
      <c r="E14" s="1"/>
      <c r="F14" s="1"/>
      <c r="G14" s="1"/>
      <c r="H14" s="1"/>
      <c r="I14" s="1"/>
      <c r="J14" s="135"/>
    </row>
    <row r="15" spans="1:17" ht="45" customHeight="1">
      <c r="A15" s="222"/>
      <c r="B15" s="1"/>
      <c r="C15" s="1"/>
      <c r="D15" s="1"/>
      <c r="E15" s="1"/>
      <c r="F15" s="1"/>
      <c r="G15" s="1"/>
      <c r="H15" s="1"/>
      <c r="I15" s="1"/>
      <c r="J15" s="135"/>
    </row>
    <row r="16" spans="1:17" ht="45" customHeight="1">
      <c r="A16" s="222"/>
      <c r="B16" s="1"/>
      <c r="C16" s="1"/>
      <c r="D16" s="1"/>
      <c r="E16" s="1"/>
      <c r="F16" s="1"/>
      <c r="G16" s="1"/>
      <c r="H16" s="1"/>
      <c r="I16" s="1"/>
      <c r="J16" s="135"/>
    </row>
    <row r="17" spans="1:10" ht="45" customHeight="1" thickBot="1">
      <c r="A17" s="224"/>
      <c r="B17" s="137"/>
      <c r="C17" s="137"/>
      <c r="D17" s="137"/>
      <c r="E17" s="137"/>
      <c r="F17" s="137"/>
      <c r="G17" s="137"/>
      <c r="H17" s="137"/>
      <c r="I17" s="137"/>
      <c r="J17" s="139"/>
    </row>
    <row r="18" spans="1:10" ht="1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18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15.75" customHeight="1">
      <c r="A20" s="430" t="s">
        <v>124</v>
      </c>
      <c r="B20" s="430"/>
      <c r="C20" s="430"/>
      <c r="D20" s="430"/>
      <c r="E20" s="27"/>
      <c r="F20" s="27"/>
      <c r="G20" s="27"/>
      <c r="H20" s="430" t="s">
        <v>209</v>
      </c>
      <c r="I20" s="430"/>
      <c r="J20" s="430"/>
    </row>
    <row r="21" spans="1:10" ht="13.5" customHeight="1">
      <c r="A21" s="430" t="s">
        <v>303</v>
      </c>
      <c r="B21" s="430"/>
      <c r="C21" s="430"/>
      <c r="D21" s="430"/>
      <c r="H21" s="430" t="s">
        <v>786</v>
      </c>
      <c r="I21" s="430"/>
      <c r="J21" s="430"/>
    </row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</sheetData>
  <mergeCells count="7">
    <mergeCell ref="A21:D21"/>
    <mergeCell ref="H21:J21"/>
    <mergeCell ref="A1:J1"/>
    <mergeCell ref="A2:J2"/>
    <mergeCell ref="A4:J4"/>
    <mergeCell ref="A20:D20"/>
    <mergeCell ref="H20:J20"/>
  </mergeCells>
  <pageMargins left="0.2" right="0.2" top="0.2" bottom="0.2" header="0.2" footer="0.2"/>
  <pageSetup paperSize="9" scale="85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I11" sqref="I11"/>
    </sheetView>
  </sheetViews>
  <sheetFormatPr defaultRowHeight="15.75"/>
  <cols>
    <col min="1" max="1" width="4.140625" style="332" customWidth="1"/>
    <col min="2" max="2" width="16.28515625" customWidth="1"/>
    <col min="3" max="3" width="19.5703125" customWidth="1"/>
    <col min="4" max="4" width="10.28515625" customWidth="1"/>
    <col min="5" max="5" width="6.85546875" customWidth="1"/>
    <col min="6" max="14" width="4.85546875" bestFit="1" customWidth="1"/>
    <col min="15" max="17" width="5.85546875" bestFit="1" customWidth="1"/>
    <col min="18" max="18" width="13.5703125" customWidth="1"/>
    <col min="19" max="19" width="12.85546875" customWidth="1"/>
    <col min="21" max="21" width="7" customWidth="1"/>
    <col min="23" max="23" width="9.7109375" customWidth="1"/>
  </cols>
  <sheetData>
    <row r="1" spans="1:23" ht="28.5" customHeight="1">
      <c r="A1" s="414" t="s">
        <v>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</row>
    <row r="2" spans="1:23" ht="21" customHeight="1">
      <c r="A2" s="415" t="s">
        <v>816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</row>
    <row r="3" spans="1:23" ht="16.5" customHeight="1" thickBot="1">
      <c r="A3" s="345" t="s">
        <v>862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</row>
    <row r="4" spans="1:23" ht="15.75" customHeight="1">
      <c r="A4" s="416" t="s">
        <v>60</v>
      </c>
      <c r="B4" s="418" t="s">
        <v>189</v>
      </c>
      <c r="C4" s="418" t="s">
        <v>190</v>
      </c>
      <c r="D4" s="418" t="s">
        <v>788</v>
      </c>
      <c r="E4" s="420" t="s">
        <v>789</v>
      </c>
      <c r="F4" s="422" t="s">
        <v>802</v>
      </c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3" t="s">
        <v>803</v>
      </c>
      <c r="S4" s="418" t="s">
        <v>804</v>
      </c>
      <c r="T4" s="418" t="s">
        <v>805</v>
      </c>
      <c r="U4" s="425" t="s">
        <v>806</v>
      </c>
      <c r="V4" s="418" t="s">
        <v>267</v>
      </c>
      <c r="W4" s="427" t="s">
        <v>519</v>
      </c>
    </row>
    <row r="5" spans="1:23" thickBot="1">
      <c r="A5" s="612"/>
      <c r="B5" s="435"/>
      <c r="C5" s="435"/>
      <c r="D5" s="435"/>
      <c r="E5" s="613"/>
      <c r="F5" s="333" t="s">
        <v>790</v>
      </c>
      <c r="G5" s="333" t="s">
        <v>791</v>
      </c>
      <c r="H5" s="333" t="s">
        <v>792</v>
      </c>
      <c r="I5" s="333" t="s">
        <v>793</v>
      </c>
      <c r="J5" s="333" t="s">
        <v>794</v>
      </c>
      <c r="K5" s="333" t="s">
        <v>795</v>
      </c>
      <c r="L5" s="333" t="s">
        <v>796</v>
      </c>
      <c r="M5" s="333" t="s">
        <v>797</v>
      </c>
      <c r="N5" s="333" t="s">
        <v>798</v>
      </c>
      <c r="O5" s="333" t="s">
        <v>799</v>
      </c>
      <c r="P5" s="333" t="s">
        <v>800</v>
      </c>
      <c r="Q5" s="333" t="s">
        <v>801</v>
      </c>
      <c r="R5" s="610"/>
      <c r="S5" s="435"/>
      <c r="T5" s="435"/>
      <c r="U5" s="611"/>
      <c r="V5" s="435"/>
      <c r="W5" s="438"/>
    </row>
    <row r="6" spans="1:23" s="126" customFormat="1" ht="22.5" customHeight="1">
      <c r="A6" s="334" t="s">
        <v>9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6"/>
    </row>
    <row r="7" spans="1:23" s="126" customFormat="1" ht="22.5" customHeight="1">
      <c r="A7" s="143" t="s">
        <v>10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35"/>
    </row>
    <row r="8" spans="1:23" s="126" customFormat="1" ht="22.5" customHeight="1">
      <c r="A8" s="143" t="s">
        <v>11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35"/>
    </row>
    <row r="9" spans="1:23" s="126" customFormat="1" ht="22.5" customHeight="1">
      <c r="A9" s="143" t="s">
        <v>12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35"/>
    </row>
    <row r="10" spans="1:23" s="126" customFormat="1" ht="22.5" customHeight="1">
      <c r="A10" s="143" t="s">
        <v>13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35"/>
    </row>
    <row r="11" spans="1:23" s="126" customFormat="1" ht="22.5" customHeight="1">
      <c r="A11" s="143" t="s">
        <v>14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35"/>
    </row>
    <row r="12" spans="1:23" s="126" customFormat="1" ht="22.5" customHeight="1">
      <c r="A12" s="143" t="s">
        <v>15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35"/>
    </row>
    <row r="13" spans="1:23" s="126" customFormat="1" ht="22.5" customHeight="1">
      <c r="A13" s="143" t="s">
        <v>16</v>
      </c>
      <c r="B13" s="328"/>
      <c r="C13" s="330" t="s">
        <v>817</v>
      </c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35"/>
    </row>
    <row r="14" spans="1:23" s="126" customFormat="1" ht="22.5" customHeight="1">
      <c r="A14" s="143" t="s">
        <v>66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35"/>
    </row>
    <row r="15" spans="1:23" s="126" customFormat="1" ht="22.5" customHeight="1" thickBot="1">
      <c r="A15" s="145" t="s">
        <v>67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7"/>
    </row>
    <row r="16" spans="1:23" s="329" customFormat="1" ht="22.5" customHeight="1" thickBot="1">
      <c r="A16" s="608" t="s">
        <v>810</v>
      </c>
      <c r="B16" s="609"/>
      <c r="C16" s="603" t="s">
        <v>811</v>
      </c>
      <c r="D16" s="604"/>
      <c r="E16" s="603"/>
      <c r="F16" s="605"/>
      <c r="G16" s="605"/>
      <c r="H16" s="604"/>
      <c r="I16" s="603" t="s">
        <v>812</v>
      </c>
      <c r="J16" s="605"/>
      <c r="K16" s="605"/>
      <c r="L16" s="605"/>
      <c r="M16" s="604"/>
      <c r="N16" s="603"/>
      <c r="O16" s="605"/>
      <c r="P16" s="605"/>
      <c r="Q16" s="604"/>
      <c r="R16" s="603" t="s">
        <v>813</v>
      </c>
      <c r="S16" s="604"/>
      <c r="T16" s="603"/>
      <c r="U16" s="604"/>
      <c r="V16" s="336"/>
      <c r="W16" s="337"/>
    </row>
    <row r="17" spans="1:23" s="126" customFormat="1" ht="22.5" customHeight="1">
      <c r="A17" s="334" t="s">
        <v>807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6"/>
    </row>
    <row r="18" spans="1:23" s="126" customFormat="1" ht="22.5" customHeight="1">
      <c r="A18" s="143" t="s">
        <v>18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35"/>
    </row>
    <row r="19" spans="1:23" s="126" customFormat="1" ht="22.5" customHeight="1">
      <c r="A19" s="143" t="s">
        <v>19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35"/>
    </row>
    <row r="20" spans="1:23" s="126" customFormat="1" ht="22.5" customHeight="1">
      <c r="A20" s="143" t="s">
        <v>20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35"/>
    </row>
    <row r="21" spans="1:23" s="126" customFormat="1" ht="22.5" customHeight="1">
      <c r="A21" s="143" t="s">
        <v>21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35"/>
    </row>
    <row r="22" spans="1:23" s="126" customFormat="1" ht="22.5" customHeight="1">
      <c r="A22" s="143" t="s">
        <v>61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35"/>
    </row>
    <row r="23" spans="1:23" s="126" customFormat="1" ht="22.5" customHeight="1">
      <c r="A23" s="143" t="s">
        <v>62</v>
      </c>
      <c r="B23" s="328"/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35"/>
    </row>
    <row r="24" spans="1:23" s="126" customFormat="1" ht="22.5" customHeight="1">
      <c r="A24" s="143" t="s">
        <v>63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35"/>
    </row>
    <row r="25" spans="1:23" s="126" customFormat="1" ht="22.5" customHeight="1">
      <c r="A25" s="143" t="s">
        <v>64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35"/>
    </row>
    <row r="26" spans="1:23" s="126" customFormat="1" ht="22.5" customHeight="1" thickBot="1">
      <c r="A26" s="145" t="s">
        <v>65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7"/>
    </row>
    <row r="27" spans="1:23" s="329" customFormat="1" ht="22.5" customHeight="1" thickBot="1">
      <c r="A27" s="608" t="s">
        <v>808</v>
      </c>
      <c r="B27" s="609"/>
      <c r="C27" s="603" t="s">
        <v>811</v>
      </c>
      <c r="D27" s="604"/>
      <c r="E27" s="603"/>
      <c r="F27" s="605"/>
      <c r="G27" s="605"/>
      <c r="H27" s="604"/>
      <c r="I27" s="603" t="s">
        <v>812</v>
      </c>
      <c r="J27" s="605"/>
      <c r="K27" s="605"/>
      <c r="L27" s="605"/>
      <c r="M27" s="604"/>
      <c r="N27" s="603"/>
      <c r="O27" s="605"/>
      <c r="P27" s="605"/>
      <c r="Q27" s="604"/>
      <c r="R27" s="603" t="s">
        <v>813</v>
      </c>
      <c r="S27" s="604"/>
      <c r="T27" s="603"/>
      <c r="U27" s="604"/>
      <c r="V27" s="336"/>
      <c r="W27" s="337"/>
    </row>
    <row r="28" spans="1:23" s="126" customFormat="1" ht="22.5" customHeight="1">
      <c r="A28" s="334" t="s">
        <v>90</v>
      </c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6"/>
    </row>
    <row r="29" spans="1:23" s="126" customFormat="1" ht="22.5" customHeight="1">
      <c r="A29" s="143" t="s">
        <v>92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35"/>
    </row>
    <row r="30" spans="1:23" s="329" customFormat="1" ht="22.5" customHeight="1" thickBot="1">
      <c r="A30" s="606" t="s">
        <v>809</v>
      </c>
      <c r="B30" s="607"/>
      <c r="C30" s="600" t="s">
        <v>811</v>
      </c>
      <c r="D30" s="602"/>
      <c r="E30" s="600"/>
      <c r="F30" s="601"/>
      <c r="G30" s="601"/>
      <c r="H30" s="602"/>
      <c r="I30" s="600" t="s">
        <v>812</v>
      </c>
      <c r="J30" s="601"/>
      <c r="K30" s="601"/>
      <c r="L30" s="601"/>
      <c r="M30" s="602"/>
      <c r="N30" s="600"/>
      <c r="O30" s="601"/>
      <c r="P30" s="601"/>
      <c r="Q30" s="602"/>
      <c r="R30" s="600" t="s">
        <v>813</v>
      </c>
      <c r="S30" s="602"/>
      <c r="T30" s="600"/>
      <c r="U30" s="602"/>
      <c r="V30" s="276"/>
      <c r="W30" s="278"/>
    </row>
    <row r="31" spans="1:23" s="126" customFormat="1" ht="22.5" customHeight="1" thickBot="1">
      <c r="A31" s="398" t="s">
        <v>156</v>
      </c>
      <c r="B31" s="399"/>
      <c r="C31" s="399"/>
      <c r="D31" s="400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401"/>
      <c r="U31" s="402"/>
      <c r="V31" s="216"/>
      <c r="W31" s="218"/>
    </row>
    <row r="32" spans="1:23" s="331" customFormat="1" ht="9" customHeight="1">
      <c r="A32" s="141"/>
    </row>
    <row r="33" spans="1:23" s="331" customFormat="1" ht="15" customHeight="1">
      <c r="A33" s="141"/>
    </row>
    <row r="34" spans="1:23" s="331" customFormat="1" ht="10.5" customHeight="1">
      <c r="A34" s="403" t="s">
        <v>815</v>
      </c>
      <c r="B34" s="403"/>
      <c r="C34" s="403"/>
      <c r="T34" s="403" t="s">
        <v>814</v>
      </c>
      <c r="U34" s="403"/>
      <c r="V34" s="403"/>
      <c r="W34" s="403"/>
    </row>
    <row r="35" spans="1:23" s="331" customFormat="1" ht="13.5" customHeight="1">
      <c r="A35" s="403" t="s">
        <v>303</v>
      </c>
      <c r="B35" s="403"/>
      <c r="C35" s="403"/>
      <c r="T35" s="403" t="s">
        <v>786</v>
      </c>
      <c r="U35" s="403"/>
      <c r="V35" s="403"/>
      <c r="W35" s="403"/>
    </row>
    <row r="36" spans="1:23" s="331" customFormat="1">
      <c r="A36" s="141"/>
    </row>
    <row r="37" spans="1:23" s="331" customFormat="1">
      <c r="A37" s="141"/>
    </row>
    <row r="38" spans="1:23" s="331" customFormat="1">
      <c r="A38" s="141"/>
    </row>
    <row r="39" spans="1:23" s="331" customFormat="1">
      <c r="A39" s="141"/>
    </row>
  </sheetData>
  <mergeCells count="41">
    <mergeCell ref="W4:W5"/>
    <mergeCell ref="A16:B16"/>
    <mergeCell ref="S4:S5"/>
    <mergeCell ref="T4:T5"/>
    <mergeCell ref="U4:U5"/>
    <mergeCell ref="V4:V5"/>
    <mergeCell ref="A4:A5"/>
    <mergeCell ref="B4:B5"/>
    <mergeCell ref="C4:C5"/>
    <mergeCell ref="D4:D5"/>
    <mergeCell ref="F4:Q4"/>
    <mergeCell ref="C16:D16"/>
    <mergeCell ref="E4:E5"/>
    <mergeCell ref="I16:M16"/>
    <mergeCell ref="E16:H16"/>
    <mergeCell ref="N16:Q16"/>
    <mergeCell ref="I27:M27"/>
    <mergeCell ref="N27:Q27"/>
    <mergeCell ref="A35:C35"/>
    <mergeCell ref="T35:W35"/>
    <mergeCell ref="T34:W34"/>
    <mergeCell ref="A34:C34"/>
    <mergeCell ref="C27:D27"/>
    <mergeCell ref="C30:D30"/>
    <mergeCell ref="R27:S27"/>
    <mergeCell ref="A1:W1"/>
    <mergeCell ref="T31:U31"/>
    <mergeCell ref="A2:W2"/>
    <mergeCell ref="E30:H30"/>
    <mergeCell ref="I30:M30"/>
    <mergeCell ref="N30:Q30"/>
    <mergeCell ref="R30:S30"/>
    <mergeCell ref="T30:U30"/>
    <mergeCell ref="A31:D31"/>
    <mergeCell ref="R16:S16"/>
    <mergeCell ref="T16:U16"/>
    <mergeCell ref="E27:H27"/>
    <mergeCell ref="T27:U27"/>
    <mergeCell ref="A30:B30"/>
    <mergeCell ref="A27:B27"/>
    <mergeCell ref="R4:R5"/>
  </mergeCells>
  <pageMargins left="0" right="0" top="0.2" bottom="0" header="0.2" footer="0.2"/>
  <pageSetup paperSize="9" scale="80" orientation="landscape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L52"/>
  <sheetViews>
    <sheetView topLeftCell="A19" workbookViewId="0">
      <selection activeCell="C60" sqref="C60"/>
    </sheetView>
  </sheetViews>
  <sheetFormatPr defaultRowHeight="15"/>
  <cols>
    <col min="1" max="1" width="4.140625" customWidth="1"/>
    <col min="2" max="2" width="23.140625" customWidth="1"/>
    <col min="3" max="4" width="29" customWidth="1"/>
    <col min="5" max="5" width="13.42578125" customWidth="1"/>
    <col min="6" max="6" width="14.7109375" customWidth="1"/>
    <col min="7" max="7" width="11.140625" customWidth="1"/>
  </cols>
  <sheetData>
    <row r="1" spans="1:12" ht="18.75">
      <c r="A1" s="450" t="s">
        <v>0</v>
      </c>
      <c r="B1" s="450"/>
      <c r="C1" s="450"/>
      <c r="D1" s="450"/>
      <c r="E1" s="450"/>
      <c r="F1" s="450"/>
      <c r="G1" s="450"/>
      <c r="H1" s="184"/>
      <c r="I1" s="184"/>
      <c r="J1" s="184"/>
      <c r="K1" s="184"/>
      <c r="L1" s="184"/>
    </row>
    <row r="2" spans="1:12" ht="15.75">
      <c r="A2" s="617" t="s">
        <v>818</v>
      </c>
      <c r="B2" s="617"/>
      <c r="C2" s="617"/>
      <c r="D2" s="617"/>
      <c r="E2" s="617"/>
      <c r="F2" s="617"/>
      <c r="G2" s="617"/>
      <c r="H2" s="184"/>
      <c r="I2" s="184"/>
      <c r="J2" s="184"/>
      <c r="K2" s="184"/>
      <c r="L2" s="184"/>
    </row>
    <row r="3" spans="1:12" ht="6.75" customHeight="1"/>
    <row r="4" spans="1:12">
      <c r="A4" s="347" t="s">
        <v>3</v>
      </c>
      <c r="B4" s="347" t="s">
        <v>819</v>
      </c>
      <c r="C4" s="480" t="s">
        <v>405</v>
      </c>
      <c r="D4" s="482"/>
      <c r="E4" s="347" t="s">
        <v>820</v>
      </c>
      <c r="F4" s="347" t="s">
        <v>31</v>
      </c>
      <c r="G4" s="347" t="s">
        <v>519</v>
      </c>
    </row>
    <row r="5" spans="1:12" ht="20.45" customHeight="1">
      <c r="A5" s="616" t="s">
        <v>9</v>
      </c>
      <c r="B5" s="444" t="s">
        <v>226</v>
      </c>
      <c r="C5" s="348"/>
      <c r="D5" s="1"/>
      <c r="E5" s="1"/>
      <c r="F5" s="614"/>
      <c r="G5" s="1"/>
    </row>
    <row r="6" spans="1:12" ht="20.45" customHeight="1">
      <c r="A6" s="616"/>
      <c r="B6" s="444"/>
      <c r="C6" s="348"/>
      <c r="D6" s="1"/>
      <c r="E6" s="1"/>
      <c r="F6" s="615"/>
      <c r="G6" s="1"/>
    </row>
    <row r="7" spans="1:12" ht="20.45" customHeight="1">
      <c r="A7" s="616"/>
      <c r="B7" s="444"/>
      <c r="C7" s="348"/>
      <c r="D7" s="1"/>
      <c r="E7" s="1"/>
      <c r="F7" s="615"/>
      <c r="G7" s="1"/>
    </row>
    <row r="8" spans="1:12" ht="20.45" customHeight="1">
      <c r="A8" s="616"/>
      <c r="B8" s="444"/>
      <c r="C8" s="348"/>
      <c r="D8" s="1"/>
      <c r="E8" s="1"/>
      <c r="F8" s="615"/>
      <c r="G8" s="1"/>
    </row>
    <row r="9" spans="1:12" ht="20.45" customHeight="1">
      <c r="A9" s="616"/>
      <c r="B9" s="444"/>
      <c r="C9" s="348"/>
      <c r="D9" s="1"/>
      <c r="E9" s="1"/>
      <c r="F9" s="507"/>
      <c r="G9" s="1"/>
    </row>
    <row r="10" spans="1:12" ht="20.45" customHeight="1">
      <c r="A10" s="616" t="s">
        <v>10</v>
      </c>
      <c r="B10" s="444" t="s">
        <v>821</v>
      </c>
      <c r="C10" s="348"/>
      <c r="D10" s="1"/>
      <c r="E10" s="1"/>
      <c r="F10" s="614"/>
      <c r="G10" s="1"/>
    </row>
    <row r="11" spans="1:12" ht="20.45" customHeight="1">
      <c r="A11" s="616"/>
      <c r="B11" s="444"/>
      <c r="C11" s="348"/>
      <c r="D11" s="1"/>
      <c r="E11" s="1"/>
      <c r="F11" s="615"/>
      <c r="G11" s="1"/>
    </row>
    <row r="12" spans="1:12" ht="20.45" customHeight="1">
      <c r="A12" s="616"/>
      <c r="B12" s="444"/>
      <c r="C12" s="348"/>
      <c r="D12" s="1"/>
      <c r="E12" s="1"/>
      <c r="F12" s="615"/>
      <c r="G12" s="1"/>
    </row>
    <row r="13" spans="1:12" ht="20.45" customHeight="1">
      <c r="A13" s="616"/>
      <c r="B13" s="444"/>
      <c r="C13" s="348"/>
      <c r="D13" s="1"/>
      <c r="E13" s="1"/>
      <c r="F13" s="615"/>
      <c r="G13" s="1"/>
    </row>
    <row r="14" spans="1:12" ht="20.45" customHeight="1">
      <c r="A14" s="616"/>
      <c r="B14" s="444"/>
      <c r="C14" s="348"/>
      <c r="D14" s="1"/>
      <c r="E14" s="1"/>
      <c r="F14" s="507"/>
      <c r="G14" s="1"/>
    </row>
    <row r="15" spans="1:12" ht="20.45" customHeight="1">
      <c r="A15" s="616" t="s">
        <v>11</v>
      </c>
      <c r="B15" s="444" t="s">
        <v>223</v>
      </c>
      <c r="C15" s="348"/>
      <c r="D15" s="1"/>
      <c r="E15" s="1"/>
      <c r="F15" s="614"/>
      <c r="G15" s="1"/>
    </row>
    <row r="16" spans="1:12" ht="20.45" customHeight="1">
      <c r="A16" s="616"/>
      <c r="B16" s="444"/>
      <c r="C16" s="348"/>
      <c r="D16" s="1"/>
      <c r="E16" s="1"/>
      <c r="F16" s="615"/>
      <c r="G16" s="1"/>
    </row>
    <row r="17" spans="1:7" ht="20.45" customHeight="1">
      <c r="A17" s="616"/>
      <c r="B17" s="444"/>
      <c r="C17" s="348"/>
      <c r="D17" s="1"/>
      <c r="E17" s="1"/>
      <c r="F17" s="615"/>
      <c r="G17" s="1"/>
    </row>
    <row r="18" spans="1:7" ht="20.45" customHeight="1">
      <c r="A18" s="616"/>
      <c r="B18" s="444"/>
      <c r="C18" s="348"/>
      <c r="D18" s="1"/>
      <c r="E18" s="1"/>
      <c r="F18" s="615"/>
      <c r="G18" s="1"/>
    </row>
    <row r="19" spans="1:7" ht="20.45" customHeight="1">
      <c r="A19" s="616"/>
      <c r="B19" s="444"/>
      <c r="C19" s="348"/>
      <c r="D19" s="1"/>
      <c r="E19" s="1"/>
      <c r="F19" s="507"/>
      <c r="G19" s="1"/>
    </row>
    <row r="20" spans="1:7" ht="20.45" customHeight="1">
      <c r="A20" s="616" t="s">
        <v>12</v>
      </c>
      <c r="B20" s="444" t="s">
        <v>28</v>
      </c>
      <c r="C20" s="348"/>
      <c r="D20" s="1"/>
      <c r="E20" s="1"/>
      <c r="F20" s="614"/>
      <c r="G20" s="1"/>
    </row>
    <row r="21" spans="1:7" ht="20.45" customHeight="1">
      <c r="A21" s="616"/>
      <c r="B21" s="444"/>
      <c r="C21" s="348"/>
      <c r="D21" s="1"/>
      <c r="E21" s="1"/>
      <c r="F21" s="615"/>
      <c r="G21" s="1"/>
    </row>
    <row r="22" spans="1:7" ht="20.45" customHeight="1">
      <c r="A22" s="616"/>
      <c r="B22" s="444"/>
      <c r="C22" s="348"/>
      <c r="D22" s="1"/>
      <c r="E22" s="1"/>
      <c r="F22" s="615"/>
      <c r="G22" s="1"/>
    </row>
    <row r="23" spans="1:7" ht="20.45" customHeight="1">
      <c r="A23" s="616"/>
      <c r="B23" s="444"/>
      <c r="C23" s="348"/>
      <c r="D23" s="1"/>
      <c r="E23" s="1"/>
      <c r="F23" s="615"/>
      <c r="G23" s="1"/>
    </row>
    <row r="24" spans="1:7" ht="20.45" customHeight="1">
      <c r="A24" s="616"/>
      <c r="B24" s="444"/>
      <c r="C24" s="348"/>
      <c r="D24" s="1"/>
      <c r="E24" s="1"/>
      <c r="F24" s="507"/>
      <c r="G24" s="1"/>
    </row>
    <row r="25" spans="1:7" ht="20.45" customHeight="1">
      <c r="A25" s="616" t="s">
        <v>13</v>
      </c>
      <c r="B25" s="444" t="s">
        <v>822</v>
      </c>
      <c r="C25" s="348"/>
      <c r="D25" s="1"/>
      <c r="E25" s="1"/>
      <c r="F25" s="614"/>
      <c r="G25" s="1"/>
    </row>
    <row r="26" spans="1:7" ht="20.45" customHeight="1">
      <c r="A26" s="616"/>
      <c r="B26" s="444"/>
      <c r="C26" s="348"/>
      <c r="D26" s="1"/>
      <c r="E26" s="1"/>
      <c r="F26" s="615"/>
      <c r="G26" s="1"/>
    </row>
    <row r="27" spans="1:7" ht="20.45" customHeight="1">
      <c r="A27" s="616"/>
      <c r="B27" s="444"/>
      <c r="C27" s="348"/>
      <c r="D27" s="1"/>
      <c r="E27" s="1"/>
      <c r="F27" s="615"/>
      <c r="G27" s="1"/>
    </row>
    <row r="28" spans="1:7" ht="20.45" customHeight="1">
      <c r="A28" s="616"/>
      <c r="B28" s="444"/>
      <c r="C28" s="348"/>
      <c r="D28" s="1"/>
      <c r="E28" s="1"/>
      <c r="F28" s="615"/>
      <c r="G28" s="1"/>
    </row>
    <row r="29" spans="1:7" ht="20.45" customHeight="1">
      <c r="A29" s="616"/>
      <c r="B29" s="444"/>
      <c r="C29" s="348"/>
      <c r="D29" s="1"/>
      <c r="E29" s="1"/>
      <c r="F29" s="507"/>
      <c r="G29" s="1"/>
    </row>
    <row r="30" spans="1:7" ht="20.45" customHeight="1">
      <c r="A30" s="616" t="s">
        <v>14</v>
      </c>
      <c r="B30" s="444" t="s">
        <v>823</v>
      </c>
      <c r="C30" s="348"/>
      <c r="D30" s="1"/>
      <c r="E30" s="1"/>
      <c r="F30" s="614"/>
      <c r="G30" s="1"/>
    </row>
    <row r="31" spans="1:7" ht="20.45" customHeight="1">
      <c r="A31" s="616"/>
      <c r="B31" s="444"/>
      <c r="C31" s="348"/>
      <c r="D31" s="1"/>
      <c r="E31" s="1"/>
      <c r="F31" s="615"/>
      <c r="G31" s="1"/>
    </row>
    <row r="32" spans="1:7" ht="20.45" customHeight="1">
      <c r="A32" s="616"/>
      <c r="B32" s="444"/>
      <c r="C32" s="348"/>
      <c r="D32" s="1"/>
      <c r="E32" s="1"/>
      <c r="F32" s="615"/>
      <c r="G32" s="1"/>
    </row>
    <row r="33" spans="1:7" ht="20.45" customHeight="1">
      <c r="A33" s="616"/>
      <c r="B33" s="444"/>
      <c r="C33" s="348"/>
      <c r="D33" s="1"/>
      <c r="E33" s="1"/>
      <c r="F33" s="615"/>
      <c r="G33" s="1"/>
    </row>
    <row r="34" spans="1:7" ht="20.45" customHeight="1">
      <c r="A34" s="616"/>
      <c r="B34" s="444"/>
      <c r="C34" s="348"/>
      <c r="D34" s="1"/>
      <c r="E34" s="1"/>
      <c r="F34" s="507"/>
      <c r="G34" s="1"/>
    </row>
    <row r="35" spans="1:7" ht="20.45" customHeight="1">
      <c r="A35" s="616" t="s">
        <v>15</v>
      </c>
      <c r="B35" s="444" t="s">
        <v>219</v>
      </c>
      <c r="C35" s="348"/>
      <c r="D35" s="1"/>
      <c r="E35" s="1"/>
      <c r="F35" s="614"/>
      <c r="G35" s="1"/>
    </row>
    <row r="36" spans="1:7" ht="20.45" customHeight="1">
      <c r="A36" s="616"/>
      <c r="B36" s="444"/>
      <c r="C36" s="348"/>
      <c r="D36" s="1"/>
      <c r="E36" s="1"/>
      <c r="F36" s="615"/>
      <c r="G36" s="1"/>
    </row>
    <row r="37" spans="1:7" ht="20.45" customHeight="1">
      <c r="A37" s="616"/>
      <c r="B37" s="444"/>
      <c r="C37" s="348"/>
      <c r="D37" s="1"/>
      <c r="E37" s="1"/>
      <c r="F37" s="615"/>
      <c r="G37" s="1"/>
    </row>
    <row r="38" spans="1:7" ht="20.45" customHeight="1">
      <c r="A38" s="616"/>
      <c r="B38" s="444"/>
      <c r="C38" s="348"/>
      <c r="D38" s="1"/>
      <c r="E38" s="1"/>
      <c r="F38" s="615"/>
      <c r="G38" s="1"/>
    </row>
    <row r="39" spans="1:7" ht="20.45" customHeight="1">
      <c r="A39" s="616"/>
      <c r="B39" s="444"/>
      <c r="C39" s="348"/>
      <c r="D39" s="1"/>
      <c r="E39" s="1"/>
      <c r="F39" s="507"/>
      <c r="G39" s="1"/>
    </row>
    <row r="40" spans="1:7" ht="20.45" customHeight="1">
      <c r="A40" s="616" t="s">
        <v>16</v>
      </c>
      <c r="B40" s="444" t="s">
        <v>29</v>
      </c>
      <c r="C40" s="348"/>
      <c r="D40" s="1"/>
      <c r="E40" s="1"/>
      <c r="F40" s="614"/>
      <c r="G40" s="1"/>
    </row>
    <row r="41" spans="1:7" ht="20.45" customHeight="1">
      <c r="A41" s="616"/>
      <c r="B41" s="444"/>
      <c r="C41" s="348"/>
      <c r="D41" s="1"/>
      <c r="E41" s="1"/>
      <c r="F41" s="615"/>
      <c r="G41" s="1"/>
    </row>
    <row r="42" spans="1:7" ht="20.45" customHeight="1">
      <c r="A42" s="616"/>
      <c r="B42" s="444"/>
      <c r="C42" s="348"/>
      <c r="D42" s="1"/>
      <c r="E42" s="1"/>
      <c r="F42" s="615"/>
      <c r="G42" s="1"/>
    </row>
    <row r="43" spans="1:7" ht="20.45" customHeight="1">
      <c r="A43" s="616"/>
      <c r="B43" s="444"/>
      <c r="C43" s="348"/>
      <c r="D43" s="1"/>
      <c r="E43" s="1"/>
      <c r="F43" s="615"/>
      <c r="G43" s="1"/>
    </row>
    <row r="44" spans="1:7" ht="20.45" customHeight="1">
      <c r="A44" s="616"/>
      <c r="B44" s="444"/>
      <c r="C44" s="348"/>
      <c r="D44" s="1"/>
      <c r="E44" s="1"/>
      <c r="F44" s="615"/>
      <c r="G44" s="1"/>
    </row>
    <row r="45" spans="1:7" ht="20.45" customHeight="1">
      <c r="A45" s="616" t="s">
        <v>17</v>
      </c>
      <c r="B45" s="444" t="s">
        <v>25</v>
      </c>
      <c r="C45" s="348"/>
      <c r="D45" s="1"/>
      <c r="E45" s="1"/>
      <c r="F45" s="490"/>
      <c r="G45" s="1"/>
    </row>
    <row r="46" spans="1:7" ht="20.45" customHeight="1">
      <c r="A46" s="616"/>
      <c r="B46" s="444"/>
      <c r="C46" s="348"/>
      <c r="D46" s="1"/>
      <c r="E46" s="1"/>
      <c r="F46" s="490"/>
      <c r="G46" s="1"/>
    </row>
    <row r="47" spans="1:7" ht="20.45" customHeight="1">
      <c r="A47" s="616"/>
      <c r="B47" s="444"/>
      <c r="C47" s="348"/>
      <c r="D47" s="1"/>
      <c r="E47" s="1"/>
      <c r="F47" s="490"/>
      <c r="G47" s="1"/>
    </row>
    <row r="48" spans="1:7" ht="20.45" customHeight="1">
      <c r="A48" s="616"/>
      <c r="B48" s="444"/>
      <c r="C48" s="348"/>
      <c r="D48" s="1"/>
      <c r="E48" s="1"/>
      <c r="F48" s="490"/>
      <c r="G48" s="1"/>
    </row>
    <row r="49" spans="1:7" ht="20.45" customHeight="1">
      <c r="A49" s="616"/>
      <c r="B49" s="444"/>
      <c r="C49" s="348"/>
      <c r="D49" s="1"/>
      <c r="E49" s="1"/>
      <c r="F49" s="490"/>
      <c r="G49" s="1"/>
    </row>
    <row r="50" spans="1:7" ht="33" customHeight="1"/>
    <row r="51" spans="1:7" ht="22.5" customHeight="1">
      <c r="A51" s="431" t="s">
        <v>208</v>
      </c>
      <c r="B51" s="431"/>
      <c r="C51" s="346"/>
      <c r="D51" s="155"/>
      <c r="E51" s="431" t="s">
        <v>526</v>
      </c>
      <c r="F51" s="431"/>
      <c r="G51" s="431"/>
    </row>
    <row r="52" spans="1:7">
      <c r="A52" s="431" t="s">
        <v>824</v>
      </c>
      <c r="B52" s="431"/>
      <c r="C52" s="346"/>
      <c r="D52" s="155"/>
      <c r="E52" s="431" t="s">
        <v>644</v>
      </c>
      <c r="F52" s="431"/>
      <c r="G52" s="431"/>
    </row>
  </sheetData>
  <mergeCells count="34">
    <mergeCell ref="F35:F39"/>
    <mergeCell ref="F40:F44"/>
    <mergeCell ref="F45:F49"/>
    <mergeCell ref="A52:B52"/>
    <mergeCell ref="E52:G52"/>
    <mergeCell ref="A51:B51"/>
    <mergeCell ref="E51:G51"/>
    <mergeCell ref="A45:A49"/>
    <mergeCell ref="B45:B49"/>
    <mergeCell ref="A1:G1"/>
    <mergeCell ref="A2:G2"/>
    <mergeCell ref="C4:D4"/>
    <mergeCell ref="F5:F9"/>
    <mergeCell ref="F10:F14"/>
    <mergeCell ref="B10:B14"/>
    <mergeCell ref="B5:B9"/>
    <mergeCell ref="A5:A9"/>
    <mergeCell ref="A10:A14"/>
    <mergeCell ref="F15:F19"/>
    <mergeCell ref="A35:A39"/>
    <mergeCell ref="B35:B39"/>
    <mergeCell ref="A40:A44"/>
    <mergeCell ref="B40:B44"/>
    <mergeCell ref="A20:A24"/>
    <mergeCell ref="A25:A29"/>
    <mergeCell ref="A30:A34"/>
    <mergeCell ref="B15:B19"/>
    <mergeCell ref="B20:B24"/>
    <mergeCell ref="B25:B29"/>
    <mergeCell ref="B30:B34"/>
    <mergeCell ref="A15:A19"/>
    <mergeCell ref="F20:F24"/>
    <mergeCell ref="F25:F29"/>
    <mergeCell ref="F30:F34"/>
  </mergeCells>
  <pageMargins left="0.2" right="0.2" top="0.2" bottom="0.2" header="0.2" footer="0.2"/>
  <pageSetup paperSize="9" scale="80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B1:F59"/>
  <sheetViews>
    <sheetView workbookViewId="0">
      <selection activeCell="J16" sqref="J16"/>
    </sheetView>
  </sheetViews>
  <sheetFormatPr defaultRowHeight="15"/>
  <cols>
    <col min="1" max="1" width="4" customWidth="1"/>
    <col min="2" max="2" width="7" customWidth="1"/>
    <col min="3" max="3" width="26.5703125" customWidth="1"/>
    <col min="4" max="4" width="23.85546875" customWidth="1"/>
    <col min="5" max="5" width="23.5703125" customWidth="1"/>
    <col min="6" max="6" width="15" customWidth="1"/>
  </cols>
  <sheetData>
    <row r="1" spans="2:6" ht="21">
      <c r="B1" s="495" t="s">
        <v>0</v>
      </c>
      <c r="C1" s="495"/>
      <c r="D1" s="495"/>
      <c r="E1" s="495"/>
      <c r="F1" s="495"/>
    </row>
    <row r="2" spans="2:6" ht="15.75">
      <c r="B2" s="443" t="s">
        <v>861</v>
      </c>
      <c r="C2" s="443"/>
      <c r="D2" s="443"/>
      <c r="E2" s="443"/>
      <c r="F2" s="443"/>
    </row>
    <row r="3" spans="2:6" ht="18.75">
      <c r="B3" s="376" t="s">
        <v>854</v>
      </c>
      <c r="C3" s="377" t="s">
        <v>853</v>
      </c>
    </row>
    <row r="4" spans="2:6" ht="18.75">
      <c r="B4" s="376" t="s">
        <v>852</v>
      </c>
      <c r="C4" s="377" t="s">
        <v>855</v>
      </c>
    </row>
    <row r="5" spans="2:6" ht="24.75" customHeight="1">
      <c r="B5" s="376" t="s">
        <v>858</v>
      </c>
      <c r="C5" s="155"/>
    </row>
    <row r="6" spans="2:6" ht="25.5" customHeight="1">
      <c r="B6" s="355" t="s">
        <v>3</v>
      </c>
      <c r="C6" s="355" t="s">
        <v>856</v>
      </c>
      <c r="D6" s="355" t="s">
        <v>857</v>
      </c>
      <c r="E6" s="355" t="s">
        <v>859</v>
      </c>
      <c r="F6" s="355" t="s">
        <v>860</v>
      </c>
    </row>
    <row r="7" spans="2:6" ht="28.5" customHeight="1">
      <c r="B7" s="375"/>
      <c r="C7" s="375"/>
      <c r="D7" s="375"/>
      <c r="E7" s="375"/>
      <c r="F7" s="375"/>
    </row>
    <row r="8" spans="2:6" ht="28.5" customHeight="1">
      <c r="B8" s="375"/>
      <c r="C8" s="375"/>
      <c r="D8" s="375"/>
      <c r="E8" s="375"/>
      <c r="F8" s="375"/>
    </row>
    <row r="9" spans="2:6" ht="28.5" customHeight="1">
      <c r="B9" s="375"/>
      <c r="C9" s="375"/>
      <c r="D9" s="375"/>
      <c r="E9" s="375"/>
      <c r="F9" s="375"/>
    </row>
    <row r="10" spans="2:6" ht="28.5" customHeight="1">
      <c r="B10" s="375"/>
      <c r="C10" s="375"/>
      <c r="D10" s="375"/>
      <c r="E10" s="375"/>
      <c r="F10" s="375"/>
    </row>
    <row r="11" spans="2:6" ht="28.5" customHeight="1">
      <c r="B11" s="375"/>
      <c r="C11" s="375"/>
      <c r="D11" s="375"/>
      <c r="E11" s="375"/>
      <c r="F11" s="375"/>
    </row>
    <row r="12" spans="2:6" ht="28.5" customHeight="1">
      <c r="B12" s="375"/>
      <c r="C12" s="375"/>
      <c r="D12" s="375"/>
      <c r="E12" s="375"/>
      <c r="F12" s="375"/>
    </row>
    <row r="13" spans="2:6" ht="28.5" customHeight="1">
      <c r="B13" s="375"/>
      <c r="C13" s="375"/>
      <c r="D13" s="375"/>
      <c r="E13" s="375"/>
      <c r="F13" s="375"/>
    </row>
    <row r="14" spans="2:6" ht="28.5" customHeight="1">
      <c r="B14" s="375"/>
      <c r="C14" s="375"/>
      <c r="D14" s="375"/>
      <c r="E14" s="375"/>
      <c r="F14" s="375"/>
    </row>
    <row r="15" spans="2:6" ht="28.5" customHeight="1">
      <c r="B15" s="375"/>
      <c r="C15" s="375"/>
      <c r="D15" s="375"/>
      <c r="E15" s="375"/>
      <c r="F15" s="375"/>
    </row>
    <row r="16" spans="2:6" ht="28.5" customHeight="1">
      <c r="B16" s="375"/>
      <c r="C16" s="375"/>
      <c r="D16" s="375"/>
      <c r="E16" s="375"/>
      <c r="F16" s="375"/>
    </row>
    <row r="17" spans="2:6" ht="28.5" customHeight="1">
      <c r="B17" s="375"/>
      <c r="C17" s="375"/>
      <c r="D17" s="375"/>
      <c r="E17" s="375"/>
      <c r="F17" s="375"/>
    </row>
    <row r="18" spans="2:6" ht="28.5" customHeight="1">
      <c r="B18" s="375"/>
      <c r="C18" s="375"/>
      <c r="D18" s="375"/>
      <c r="E18" s="375"/>
      <c r="F18" s="375"/>
    </row>
    <row r="19" spans="2:6" ht="28.5" customHeight="1">
      <c r="B19" s="375"/>
      <c r="C19" s="375"/>
      <c r="D19" s="375"/>
      <c r="E19" s="375"/>
      <c r="F19" s="375"/>
    </row>
    <row r="20" spans="2:6" ht="28.5" customHeight="1">
      <c r="B20" s="375"/>
      <c r="C20" s="375"/>
      <c r="D20" s="375"/>
      <c r="E20" s="375"/>
      <c r="F20" s="375"/>
    </row>
    <row r="21" spans="2:6" ht="28.5" customHeight="1">
      <c r="B21" s="375"/>
      <c r="C21" s="375"/>
      <c r="D21" s="375"/>
      <c r="E21" s="375"/>
      <c r="F21" s="375"/>
    </row>
    <row r="22" spans="2:6" ht="28.5" customHeight="1">
      <c r="B22" s="375"/>
      <c r="C22" s="375"/>
      <c r="D22" s="375"/>
      <c r="E22" s="375"/>
      <c r="F22" s="375"/>
    </row>
    <row r="23" spans="2:6" ht="28.5" customHeight="1">
      <c r="B23" s="375"/>
      <c r="C23" s="375"/>
      <c r="D23" s="375"/>
      <c r="E23" s="375"/>
      <c r="F23" s="375"/>
    </row>
    <row r="24" spans="2:6" ht="28.5" customHeight="1">
      <c r="B24" s="375"/>
      <c r="C24" s="375"/>
      <c r="D24" s="375"/>
      <c r="E24" s="375"/>
      <c r="F24" s="375"/>
    </row>
    <row r="25" spans="2:6" ht="28.5" customHeight="1">
      <c r="B25" s="375"/>
      <c r="C25" s="375"/>
      <c r="D25" s="375"/>
      <c r="E25" s="375"/>
      <c r="F25" s="375"/>
    </row>
    <row r="26" spans="2:6" ht="28.5" customHeight="1">
      <c r="B26" s="375"/>
      <c r="C26" s="375"/>
      <c r="D26" s="375"/>
      <c r="E26" s="375"/>
      <c r="F26" s="375"/>
    </row>
    <row r="27" spans="2:6" ht="28.5" customHeight="1">
      <c r="B27" s="375"/>
      <c r="C27" s="375"/>
      <c r="D27" s="375"/>
      <c r="E27" s="375"/>
      <c r="F27" s="375"/>
    </row>
    <row r="28" spans="2:6" ht="28.5" customHeight="1">
      <c r="B28" s="375"/>
      <c r="C28" s="375"/>
      <c r="D28" s="375"/>
      <c r="E28" s="375"/>
      <c r="F28" s="375"/>
    </row>
    <row r="29" spans="2:6" ht="28.5" customHeight="1">
      <c r="B29" s="375"/>
      <c r="C29" s="375"/>
      <c r="D29" s="375"/>
      <c r="E29" s="375"/>
      <c r="F29" s="375"/>
    </row>
    <row r="30" spans="2:6" ht="28.5" customHeight="1">
      <c r="B30" s="375"/>
      <c r="C30" s="375"/>
      <c r="D30" s="375"/>
      <c r="E30" s="375"/>
      <c r="F30" s="375"/>
    </row>
    <row r="31" spans="2:6" ht="28.5" customHeight="1">
      <c r="B31" s="1"/>
      <c r="C31" s="1"/>
      <c r="D31" s="1"/>
      <c r="E31" s="1"/>
      <c r="F31" s="1"/>
    </row>
    <row r="32" spans="2:6" ht="28.5" customHeight="1">
      <c r="B32" s="1"/>
      <c r="C32" s="1"/>
      <c r="D32" s="1"/>
      <c r="E32" s="1"/>
      <c r="F32" s="1"/>
    </row>
    <row r="33" spans="2:6" ht="28.5" customHeight="1">
      <c r="B33" s="1"/>
      <c r="C33" s="1"/>
      <c r="D33" s="1"/>
      <c r="E33" s="1"/>
      <c r="F33" s="1"/>
    </row>
    <row r="34" spans="2:6" ht="28.5" customHeight="1">
      <c r="B34" s="1"/>
      <c r="C34" s="1"/>
      <c r="D34" s="1"/>
      <c r="E34" s="1"/>
      <c r="F34" s="1"/>
    </row>
    <row r="35" spans="2:6" ht="28.5" customHeight="1">
      <c r="B35" s="1"/>
      <c r="C35" s="1"/>
      <c r="D35" s="1"/>
      <c r="E35" s="1"/>
      <c r="F35" s="1"/>
    </row>
    <row r="36" spans="2:6" ht="28.5" customHeight="1">
      <c r="B36" s="1"/>
      <c r="C36" s="1"/>
      <c r="D36" s="1"/>
      <c r="E36" s="1"/>
      <c r="F36" s="1"/>
    </row>
    <row r="37" spans="2:6" ht="28.5" customHeight="1">
      <c r="B37" s="1"/>
      <c r="C37" s="1"/>
      <c r="D37" s="1"/>
      <c r="E37" s="1"/>
      <c r="F37" s="1"/>
    </row>
    <row r="38" spans="2:6" ht="28.5" customHeight="1">
      <c r="B38" s="1"/>
      <c r="C38" s="1"/>
      <c r="D38" s="1"/>
      <c r="E38" s="1"/>
      <c r="F38" s="1"/>
    </row>
    <row r="39" spans="2:6" ht="28.5" customHeight="1">
      <c r="B39" s="1"/>
      <c r="C39" s="1"/>
      <c r="D39" s="1"/>
      <c r="E39" s="1"/>
      <c r="F39" s="1"/>
    </row>
    <row r="40" spans="2:6" ht="28.5" customHeight="1">
      <c r="B40" s="1"/>
      <c r="C40" s="1"/>
      <c r="D40" s="1"/>
      <c r="E40" s="1"/>
      <c r="F40" s="1"/>
    </row>
    <row r="41" spans="2:6" ht="28.5" customHeight="1">
      <c r="B41" s="1"/>
      <c r="C41" s="1"/>
      <c r="D41" s="1"/>
      <c r="E41" s="1"/>
      <c r="F41" s="1"/>
    </row>
    <row r="42" spans="2:6" ht="28.5" customHeight="1">
      <c r="B42" s="1"/>
      <c r="C42" s="1"/>
      <c r="D42" s="1"/>
      <c r="E42" s="1"/>
      <c r="F42" s="1"/>
    </row>
    <row r="43" spans="2:6" ht="28.5" customHeight="1">
      <c r="B43" s="1"/>
      <c r="C43" s="1"/>
      <c r="D43" s="1"/>
      <c r="E43" s="1"/>
      <c r="F43" s="1"/>
    </row>
    <row r="44" spans="2:6" ht="28.5" customHeight="1">
      <c r="B44" s="1"/>
      <c r="C44" s="1"/>
      <c r="D44" s="1"/>
      <c r="E44" s="1"/>
      <c r="F44" s="1"/>
    </row>
    <row r="45" spans="2:6" ht="28.5" customHeight="1">
      <c r="B45" s="1"/>
      <c r="C45" s="1"/>
      <c r="D45" s="1"/>
      <c r="E45" s="1"/>
      <c r="F45" s="1"/>
    </row>
    <row r="46" spans="2:6" ht="28.5" customHeight="1">
      <c r="B46" s="1"/>
      <c r="C46" s="1"/>
      <c r="D46" s="1"/>
      <c r="E46" s="1"/>
      <c r="F46" s="1"/>
    </row>
    <row r="47" spans="2:6" ht="28.5" customHeight="1">
      <c r="B47" s="1"/>
      <c r="C47" s="1"/>
      <c r="D47" s="1"/>
      <c r="E47" s="1"/>
      <c r="F47" s="1"/>
    </row>
    <row r="48" spans="2:6" ht="28.5" customHeight="1">
      <c r="B48" s="1"/>
      <c r="C48" s="1"/>
      <c r="D48" s="1"/>
      <c r="E48" s="1"/>
      <c r="F48" s="1"/>
    </row>
    <row r="49" spans="2:6" ht="28.5" customHeight="1">
      <c r="B49" s="1"/>
      <c r="C49" s="1"/>
      <c r="D49" s="1"/>
      <c r="E49" s="1"/>
      <c r="F49" s="1"/>
    </row>
    <row r="50" spans="2:6" ht="28.5" customHeight="1">
      <c r="B50" s="1"/>
      <c r="C50" s="1"/>
      <c r="D50" s="1"/>
      <c r="E50" s="1"/>
      <c r="F50" s="1"/>
    </row>
    <row r="51" spans="2:6" ht="28.5" customHeight="1">
      <c r="B51" s="1"/>
      <c r="C51" s="1"/>
      <c r="D51" s="1"/>
      <c r="E51" s="1"/>
      <c r="F51" s="1"/>
    </row>
    <row r="52" spans="2:6" ht="28.5" customHeight="1">
      <c r="B52" s="1"/>
      <c r="C52" s="1"/>
      <c r="D52" s="1"/>
      <c r="E52" s="1"/>
      <c r="F52" s="1"/>
    </row>
    <row r="53" spans="2:6" ht="28.5" customHeight="1">
      <c r="B53" s="1"/>
      <c r="C53" s="1"/>
      <c r="D53" s="1"/>
      <c r="E53" s="1"/>
      <c r="F53" s="1"/>
    </row>
    <row r="54" spans="2:6" ht="28.5" customHeight="1">
      <c r="B54" s="1"/>
      <c r="C54" s="1"/>
      <c r="D54" s="1"/>
      <c r="E54" s="1"/>
      <c r="F54" s="1"/>
    </row>
    <row r="55" spans="2:6" ht="28.5" customHeight="1">
      <c r="B55" s="1"/>
      <c r="C55" s="1"/>
      <c r="D55" s="1"/>
      <c r="E55" s="1"/>
      <c r="F55" s="1"/>
    </row>
    <row r="56" spans="2:6" ht="28.5" customHeight="1">
      <c r="B56" s="1"/>
      <c r="C56" s="1"/>
      <c r="D56" s="1"/>
      <c r="E56" s="1"/>
      <c r="F56" s="1"/>
    </row>
    <row r="57" spans="2:6" ht="28.5" customHeight="1">
      <c r="B57" s="1"/>
      <c r="C57" s="1"/>
      <c r="D57" s="1"/>
      <c r="E57" s="1"/>
      <c r="F57" s="1"/>
    </row>
    <row r="58" spans="2:6" ht="28.5" customHeight="1">
      <c r="B58" s="1"/>
      <c r="C58" s="1"/>
      <c r="D58" s="1"/>
      <c r="E58" s="1"/>
      <c r="F58" s="1"/>
    </row>
    <row r="59" spans="2:6" ht="28.5" customHeight="1">
      <c r="B59" s="1"/>
      <c r="C59" s="1"/>
      <c r="D59" s="1"/>
      <c r="E59" s="1"/>
      <c r="F59" s="1"/>
    </row>
  </sheetData>
  <mergeCells count="2">
    <mergeCell ref="B1:F1"/>
    <mergeCell ref="B2:F2"/>
  </mergeCells>
  <pageMargins left="0.2" right="0.2" top="0.3" bottom="0.2" header="0.3" footer="0.2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M5" sqref="M5"/>
    </sheetView>
  </sheetViews>
  <sheetFormatPr defaultRowHeight="15"/>
  <cols>
    <col min="1" max="1" width="8.85546875" customWidth="1"/>
    <col min="2" max="3" width="13" customWidth="1"/>
    <col min="4" max="4" width="32.5703125" customWidth="1"/>
    <col min="5" max="5" width="25.42578125" customWidth="1"/>
    <col min="6" max="6" width="18.42578125" customWidth="1"/>
    <col min="7" max="7" width="13.7109375" customWidth="1"/>
  </cols>
  <sheetData>
    <row r="1" spans="1:7" ht="18.75">
      <c r="A1" s="450" t="s">
        <v>0</v>
      </c>
      <c r="B1" s="450"/>
      <c r="C1" s="450"/>
      <c r="D1" s="450"/>
      <c r="E1" s="450"/>
      <c r="F1" s="450"/>
      <c r="G1" s="450"/>
    </row>
    <row r="2" spans="1:7" ht="13.5" customHeight="1">
      <c r="A2" s="496" t="s">
        <v>878</v>
      </c>
      <c r="B2" s="496"/>
      <c r="C2" s="496"/>
      <c r="D2" s="496"/>
      <c r="E2" s="496"/>
      <c r="F2" s="496"/>
      <c r="G2" s="496"/>
    </row>
    <row r="3" spans="1:7" ht="18" customHeight="1" thickBot="1">
      <c r="A3" s="155" t="s">
        <v>876</v>
      </c>
    </row>
    <row r="4" spans="1:7" ht="35.25" customHeight="1" thickBot="1">
      <c r="A4" s="215" t="s">
        <v>293</v>
      </c>
      <c r="B4" s="216" t="s">
        <v>872</v>
      </c>
      <c r="C4" s="216" t="s">
        <v>875</v>
      </c>
      <c r="D4" s="217" t="s">
        <v>873</v>
      </c>
      <c r="E4" s="216" t="s">
        <v>874</v>
      </c>
      <c r="F4" s="217" t="s">
        <v>877</v>
      </c>
      <c r="G4" s="218" t="s">
        <v>519</v>
      </c>
    </row>
    <row r="5" spans="1:7" ht="42" customHeight="1">
      <c r="A5" s="389" t="s">
        <v>353</v>
      </c>
      <c r="B5" s="381"/>
      <c r="C5" s="381"/>
      <c r="D5" s="381"/>
      <c r="E5" s="381"/>
      <c r="F5" s="618"/>
      <c r="G5" s="383"/>
    </row>
    <row r="6" spans="1:7" ht="42" customHeight="1">
      <c r="A6" s="390" t="s">
        <v>354</v>
      </c>
      <c r="B6" s="387"/>
      <c r="C6" s="387"/>
      <c r="D6" s="387"/>
      <c r="E6" s="387"/>
      <c r="F6" s="619"/>
      <c r="G6" s="335"/>
    </row>
    <row r="7" spans="1:7" ht="42" customHeight="1">
      <c r="A7" s="390" t="s">
        <v>355</v>
      </c>
      <c r="B7" s="387"/>
      <c r="C7" s="387"/>
      <c r="D7" s="387"/>
      <c r="E7" s="387"/>
      <c r="F7" s="619"/>
      <c r="G7" s="335"/>
    </row>
    <row r="8" spans="1:7" ht="42" customHeight="1" thickBot="1">
      <c r="A8" s="391" t="s">
        <v>356</v>
      </c>
      <c r="B8" s="385"/>
      <c r="C8" s="385"/>
      <c r="D8" s="385"/>
      <c r="E8" s="385"/>
      <c r="F8" s="620"/>
      <c r="G8" s="386"/>
    </row>
    <row r="9" spans="1:7" ht="42" customHeight="1">
      <c r="A9" s="389" t="s">
        <v>357</v>
      </c>
      <c r="B9" s="381"/>
      <c r="C9" s="381"/>
      <c r="D9" s="381"/>
      <c r="E9" s="381"/>
      <c r="F9" s="618"/>
      <c r="G9" s="383"/>
    </row>
    <row r="10" spans="1:7" ht="42" customHeight="1">
      <c r="A10" s="390" t="s">
        <v>358</v>
      </c>
      <c r="B10" s="387"/>
      <c r="C10" s="387"/>
      <c r="D10" s="387"/>
      <c r="E10" s="387"/>
      <c r="F10" s="619"/>
      <c r="G10" s="335"/>
    </row>
    <row r="11" spans="1:7" ht="42" customHeight="1">
      <c r="A11" s="390" t="s">
        <v>359</v>
      </c>
      <c r="B11" s="387"/>
      <c r="C11" s="387"/>
      <c r="D11" s="387"/>
      <c r="E11" s="387"/>
      <c r="F11" s="619"/>
      <c r="G11" s="335"/>
    </row>
    <row r="12" spans="1:7" ht="42" customHeight="1" thickBot="1">
      <c r="A12" s="391" t="s">
        <v>360</v>
      </c>
      <c r="B12" s="385"/>
      <c r="C12" s="385"/>
      <c r="D12" s="385"/>
      <c r="E12" s="385"/>
      <c r="F12" s="620"/>
      <c r="G12" s="386"/>
    </row>
    <row r="13" spans="1:7" ht="42" customHeight="1">
      <c r="A13" s="389" t="s">
        <v>361</v>
      </c>
      <c r="B13" s="381"/>
      <c r="C13" s="381"/>
      <c r="D13" s="381"/>
      <c r="E13" s="381"/>
      <c r="F13" s="618"/>
      <c r="G13" s="383"/>
    </row>
    <row r="14" spans="1:7" ht="42" customHeight="1">
      <c r="A14" s="390" t="s">
        <v>362</v>
      </c>
      <c r="B14" s="387"/>
      <c r="C14" s="387"/>
      <c r="D14" s="387"/>
      <c r="E14" s="387"/>
      <c r="F14" s="619"/>
      <c r="G14" s="335"/>
    </row>
    <row r="15" spans="1:7" ht="42" customHeight="1">
      <c r="A15" s="390" t="s">
        <v>363</v>
      </c>
      <c r="B15" s="387"/>
      <c r="C15" s="387"/>
      <c r="D15" s="387"/>
      <c r="E15" s="387"/>
      <c r="F15" s="619"/>
      <c r="G15" s="335"/>
    </row>
    <row r="16" spans="1:7" ht="42" customHeight="1" thickBot="1">
      <c r="A16" s="393" t="s">
        <v>364</v>
      </c>
      <c r="B16" s="382"/>
      <c r="C16" s="382"/>
      <c r="D16" s="382"/>
      <c r="E16" s="382"/>
      <c r="F16" s="620"/>
      <c r="G16" s="384"/>
    </row>
    <row r="17" spans="1:7" ht="42" customHeight="1">
      <c r="A17" s="389" t="s">
        <v>365</v>
      </c>
      <c r="B17" s="381"/>
      <c r="C17" s="381"/>
      <c r="D17" s="381"/>
      <c r="E17" s="381"/>
      <c r="F17" s="618"/>
      <c r="G17" s="383"/>
    </row>
    <row r="18" spans="1:7" ht="42" customHeight="1">
      <c r="A18" s="390" t="s">
        <v>369</v>
      </c>
      <c r="B18" s="387"/>
      <c r="C18" s="387"/>
      <c r="D18" s="387"/>
      <c r="E18" s="387"/>
      <c r="F18" s="619"/>
      <c r="G18" s="335"/>
    </row>
    <row r="19" spans="1:7" ht="42" customHeight="1">
      <c r="A19" s="390" t="s">
        <v>370</v>
      </c>
      <c r="B19" s="387"/>
      <c r="C19" s="387"/>
      <c r="D19" s="387"/>
      <c r="E19" s="387"/>
      <c r="F19" s="619"/>
      <c r="G19" s="335"/>
    </row>
    <row r="20" spans="1:7" ht="42" customHeight="1" thickBot="1">
      <c r="A20" s="391" t="s">
        <v>515</v>
      </c>
      <c r="B20" s="385"/>
      <c r="C20" s="385"/>
      <c r="D20" s="385"/>
      <c r="E20" s="385"/>
      <c r="F20" s="620"/>
      <c r="G20" s="386"/>
    </row>
    <row r="21" spans="1:7" ht="42" customHeight="1">
      <c r="A21" s="394" t="s">
        <v>366</v>
      </c>
      <c r="B21" s="388"/>
      <c r="C21" s="388"/>
      <c r="D21" s="388"/>
      <c r="E21" s="388"/>
      <c r="F21" s="618"/>
      <c r="G21" s="395"/>
    </row>
    <row r="22" spans="1:7" ht="42" customHeight="1">
      <c r="A22" s="390" t="s">
        <v>367</v>
      </c>
      <c r="B22" s="387"/>
      <c r="C22" s="387"/>
      <c r="D22" s="387"/>
      <c r="E22" s="387"/>
      <c r="F22" s="619"/>
      <c r="G22" s="335"/>
    </row>
    <row r="23" spans="1:7" ht="42" customHeight="1" thickBot="1">
      <c r="A23" s="391" t="s">
        <v>368</v>
      </c>
      <c r="B23" s="385"/>
      <c r="C23" s="385"/>
      <c r="D23" s="385"/>
      <c r="E23" s="385"/>
      <c r="F23" s="620"/>
      <c r="G23" s="386"/>
    </row>
    <row r="24" spans="1:7" ht="42" customHeight="1">
      <c r="A24" s="389" t="s">
        <v>371</v>
      </c>
      <c r="B24" s="381"/>
      <c r="C24" s="381"/>
      <c r="D24" s="381"/>
      <c r="E24" s="381"/>
      <c r="F24" s="618"/>
      <c r="G24" s="383"/>
    </row>
    <row r="25" spans="1:7" ht="42" customHeight="1">
      <c r="A25" s="390" t="s">
        <v>372</v>
      </c>
      <c r="B25" s="387"/>
      <c r="C25" s="387"/>
      <c r="D25" s="387"/>
      <c r="E25" s="387"/>
      <c r="F25" s="619"/>
      <c r="G25" s="335"/>
    </row>
    <row r="26" spans="1:7" ht="42" customHeight="1" thickBot="1">
      <c r="A26" s="392" t="s">
        <v>516</v>
      </c>
      <c r="B26" s="396"/>
      <c r="C26" s="396"/>
      <c r="D26" s="396"/>
      <c r="E26" s="396"/>
      <c r="F26" s="620"/>
      <c r="G26" s="397"/>
    </row>
    <row r="27" spans="1:7" ht="27.75" customHeight="1"/>
    <row r="28" spans="1:7">
      <c r="A28" s="621" t="s">
        <v>683</v>
      </c>
      <c r="B28" s="621"/>
      <c r="C28" s="621"/>
      <c r="D28" s="155"/>
      <c r="E28" s="155"/>
      <c r="F28" s="621" t="s">
        <v>879</v>
      </c>
      <c r="G28" s="621"/>
    </row>
  </sheetData>
  <mergeCells count="10">
    <mergeCell ref="F21:F23"/>
    <mergeCell ref="F24:F26"/>
    <mergeCell ref="F28:G28"/>
    <mergeCell ref="A28:C28"/>
    <mergeCell ref="A1:G1"/>
    <mergeCell ref="A2:G2"/>
    <mergeCell ref="F5:F8"/>
    <mergeCell ref="F9:F12"/>
    <mergeCell ref="F13:F16"/>
    <mergeCell ref="F17:F20"/>
  </mergeCells>
  <pageMargins left="0.2" right="0.2" top="0.2" bottom="0.2" header="0.2" footer="0.2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F36"/>
  <sheetViews>
    <sheetView topLeftCell="B1" workbookViewId="0">
      <selection activeCell="J11" sqref="J11"/>
    </sheetView>
  </sheetViews>
  <sheetFormatPr defaultRowHeight="15"/>
  <cols>
    <col min="1" max="1" width="1.42578125" hidden="1" customWidth="1"/>
    <col min="2" max="2" width="6.5703125" customWidth="1"/>
    <col min="3" max="3" width="27.5703125" customWidth="1"/>
    <col min="4" max="4" width="45.28515625" customWidth="1"/>
    <col min="5" max="5" width="15.42578125" customWidth="1"/>
  </cols>
  <sheetData>
    <row r="1" spans="1:6" ht="26.25" customHeight="1">
      <c r="B1" s="452" t="s">
        <v>0</v>
      </c>
      <c r="C1" s="452"/>
      <c r="D1" s="452"/>
      <c r="E1" s="452"/>
      <c r="F1" s="66"/>
    </row>
    <row r="2" spans="1:6" ht="21">
      <c r="A2" s="102"/>
      <c r="B2" s="451" t="s">
        <v>556</v>
      </c>
      <c r="C2" s="451"/>
      <c r="D2" s="451"/>
      <c r="E2" s="451"/>
    </row>
    <row r="3" spans="1:6" ht="18" customHeight="1">
      <c r="A3" s="102"/>
      <c r="B3" s="451" t="s">
        <v>211</v>
      </c>
      <c r="C3" s="451"/>
      <c r="D3" s="451"/>
      <c r="E3" s="451"/>
    </row>
    <row r="4" spans="1:6" ht="18" customHeight="1">
      <c r="A4" s="102"/>
      <c r="B4" s="103"/>
      <c r="C4" s="451" t="s">
        <v>533</v>
      </c>
      <c r="D4" s="451"/>
      <c r="E4" s="451"/>
    </row>
    <row r="5" spans="1:6" ht="18" customHeight="1">
      <c r="A5" s="102"/>
      <c r="B5" s="103"/>
      <c r="C5" s="451" t="s">
        <v>535</v>
      </c>
      <c r="D5" s="451"/>
      <c r="E5" s="451"/>
    </row>
    <row r="6" spans="1:6" ht="18" customHeight="1">
      <c r="A6" s="102"/>
      <c r="B6" s="103"/>
      <c r="C6" s="451" t="s">
        <v>534</v>
      </c>
      <c r="D6" s="451"/>
      <c r="E6" s="451"/>
    </row>
    <row r="7" spans="1:6" ht="9" customHeight="1" thickBot="1">
      <c r="A7" s="102"/>
      <c r="B7" s="103"/>
      <c r="C7" s="192"/>
      <c r="D7" s="192"/>
      <c r="E7" s="192"/>
    </row>
    <row r="8" spans="1:6" ht="39" customHeight="1" thickBot="1">
      <c r="B8" s="199" t="s">
        <v>207</v>
      </c>
      <c r="C8" s="200" t="s">
        <v>4</v>
      </c>
      <c r="D8" s="200" t="s">
        <v>558</v>
      </c>
      <c r="E8" s="201" t="s">
        <v>206</v>
      </c>
    </row>
    <row r="9" spans="1:6" ht="27" customHeight="1">
      <c r="B9" s="191" t="s">
        <v>9</v>
      </c>
      <c r="C9" s="198" t="s">
        <v>74</v>
      </c>
      <c r="D9" s="112" t="s">
        <v>536</v>
      </c>
      <c r="E9" s="2"/>
    </row>
    <row r="10" spans="1:6" ht="27" customHeight="1">
      <c r="B10" s="191" t="s">
        <v>10</v>
      </c>
      <c r="C10" s="48" t="s">
        <v>84</v>
      </c>
      <c r="D10" s="193" t="s">
        <v>537</v>
      </c>
      <c r="E10" s="1"/>
    </row>
    <row r="11" spans="1:6" ht="27" customHeight="1">
      <c r="B11" s="191" t="s">
        <v>11</v>
      </c>
      <c r="C11" s="101" t="s">
        <v>538</v>
      </c>
      <c r="D11" s="193" t="s">
        <v>539</v>
      </c>
      <c r="E11" s="1"/>
    </row>
    <row r="12" spans="1:6" ht="27" customHeight="1">
      <c r="B12" s="191" t="s">
        <v>12</v>
      </c>
      <c r="C12" s="194" t="s">
        <v>77</v>
      </c>
      <c r="D12" s="193" t="s">
        <v>540</v>
      </c>
      <c r="E12" s="195"/>
    </row>
    <row r="13" spans="1:6" ht="27" customHeight="1">
      <c r="B13" s="191" t="s">
        <v>13</v>
      </c>
      <c r="C13" s="194" t="s">
        <v>541</v>
      </c>
      <c r="D13" s="193" t="s">
        <v>542</v>
      </c>
      <c r="E13" s="195"/>
    </row>
    <row r="14" spans="1:6" ht="27" customHeight="1">
      <c r="B14" s="191" t="s">
        <v>14</v>
      </c>
      <c r="C14" s="194" t="s">
        <v>81</v>
      </c>
      <c r="D14" s="193" t="s">
        <v>543</v>
      </c>
      <c r="E14" s="195"/>
    </row>
    <row r="15" spans="1:6" ht="27" customHeight="1">
      <c r="B15" s="191" t="s">
        <v>15</v>
      </c>
      <c r="C15" s="194" t="s">
        <v>432</v>
      </c>
      <c r="D15" s="193" t="s">
        <v>544</v>
      </c>
      <c r="E15" s="195"/>
    </row>
    <row r="16" spans="1:6" ht="27" customHeight="1">
      <c r="B16" s="191" t="s">
        <v>16</v>
      </c>
      <c r="C16" s="196" t="s">
        <v>545</v>
      </c>
      <c r="D16" s="448" t="s">
        <v>547</v>
      </c>
      <c r="E16" s="1"/>
    </row>
    <row r="17" spans="2:5" ht="27" customHeight="1">
      <c r="B17" s="191" t="s">
        <v>17</v>
      </c>
      <c r="C17" s="197" t="s">
        <v>546</v>
      </c>
      <c r="D17" s="449"/>
      <c r="E17" s="195"/>
    </row>
    <row r="18" spans="2:5" ht="27" customHeight="1">
      <c r="B18" s="191" t="s">
        <v>18</v>
      </c>
      <c r="C18" s="194" t="s">
        <v>76</v>
      </c>
      <c r="D18" s="448" t="s">
        <v>204</v>
      </c>
      <c r="E18" s="107"/>
    </row>
    <row r="19" spans="2:5" ht="27" customHeight="1">
      <c r="B19" s="191" t="s">
        <v>19</v>
      </c>
      <c r="C19" s="194" t="s">
        <v>441</v>
      </c>
      <c r="D19" s="449"/>
      <c r="E19" s="107"/>
    </row>
    <row r="20" spans="2:5" ht="27" customHeight="1">
      <c r="B20" s="191" t="s">
        <v>20</v>
      </c>
      <c r="C20" s="101" t="s">
        <v>80</v>
      </c>
      <c r="D20" s="193" t="s">
        <v>548</v>
      </c>
      <c r="E20" s="1"/>
    </row>
    <row r="21" spans="2:5" ht="27" customHeight="1">
      <c r="B21" s="191" t="s">
        <v>21</v>
      </c>
      <c r="C21" s="101" t="s">
        <v>316</v>
      </c>
      <c r="D21" s="193" t="s">
        <v>549</v>
      </c>
      <c r="E21" s="107"/>
    </row>
    <row r="22" spans="2:5" ht="27" customHeight="1">
      <c r="B22" s="191" t="s">
        <v>61</v>
      </c>
      <c r="C22" s="194" t="s">
        <v>53</v>
      </c>
      <c r="D22" s="448" t="s">
        <v>550</v>
      </c>
      <c r="E22" s="1"/>
    </row>
    <row r="23" spans="2:5" ht="27" customHeight="1">
      <c r="B23" s="191" t="s">
        <v>62</v>
      </c>
      <c r="C23" s="194" t="s">
        <v>83</v>
      </c>
      <c r="D23" s="449"/>
      <c r="E23" s="1"/>
    </row>
    <row r="24" spans="2:5" ht="27" customHeight="1">
      <c r="B24" s="191" t="s">
        <v>63</v>
      </c>
      <c r="C24" s="194" t="s">
        <v>421</v>
      </c>
      <c r="D24" s="448" t="s">
        <v>551</v>
      </c>
      <c r="E24" s="1"/>
    </row>
    <row r="25" spans="2:5" ht="27" customHeight="1">
      <c r="B25" s="191" t="s">
        <v>64</v>
      </c>
      <c r="C25" s="194" t="s">
        <v>55</v>
      </c>
      <c r="D25" s="449"/>
      <c r="E25" s="1"/>
    </row>
    <row r="26" spans="2:5" ht="27" customHeight="1">
      <c r="B26" s="191" t="s">
        <v>65</v>
      </c>
      <c r="C26" s="101" t="s">
        <v>432</v>
      </c>
      <c r="D26" s="193" t="s">
        <v>312</v>
      </c>
      <c r="E26" s="1"/>
    </row>
    <row r="27" spans="2:5" ht="27" customHeight="1">
      <c r="B27" s="191" t="s">
        <v>66</v>
      </c>
      <c r="C27" s="101" t="s">
        <v>81</v>
      </c>
      <c r="D27" s="193" t="s">
        <v>552</v>
      </c>
      <c r="E27" s="1"/>
    </row>
    <row r="28" spans="2:5" ht="27" customHeight="1">
      <c r="B28" s="191" t="s">
        <v>67</v>
      </c>
      <c r="C28" s="101" t="s">
        <v>428</v>
      </c>
      <c r="D28" s="193" t="s">
        <v>311</v>
      </c>
      <c r="E28" s="1"/>
    </row>
    <row r="29" spans="2:5" ht="27" customHeight="1">
      <c r="B29" s="191" t="s">
        <v>90</v>
      </c>
      <c r="C29" s="101" t="s">
        <v>76</v>
      </c>
      <c r="D29" s="193" t="s">
        <v>557</v>
      </c>
      <c r="E29" s="1"/>
    </row>
    <row r="30" spans="2:5" ht="9" customHeight="1">
      <c r="B30" s="104"/>
      <c r="D30" s="105"/>
      <c r="E30" s="105"/>
    </row>
    <row r="31" spans="2:5" ht="20.25">
      <c r="B31" s="106" t="s">
        <v>210</v>
      </c>
      <c r="C31" s="111" t="s">
        <v>313</v>
      </c>
      <c r="D31" s="111"/>
      <c r="E31" s="111"/>
    </row>
    <row r="32" spans="2:5" ht="18.75">
      <c r="C32" s="450" t="s">
        <v>555</v>
      </c>
      <c r="D32" s="450"/>
    </row>
    <row r="33" spans="2:5" ht="12" customHeight="1">
      <c r="C33" s="190"/>
      <c r="D33" s="190"/>
    </row>
    <row r="35" spans="2:5">
      <c r="B35" s="447" t="s">
        <v>208</v>
      </c>
      <c r="C35" s="447"/>
      <c r="D35" s="403" t="s">
        <v>553</v>
      </c>
      <c r="E35" s="403"/>
    </row>
    <row r="36" spans="2:5">
      <c r="B36" s="447" t="s">
        <v>303</v>
      </c>
      <c r="C36" s="447"/>
      <c r="D36" s="447" t="s">
        <v>554</v>
      </c>
      <c r="E36" s="447"/>
    </row>
  </sheetData>
  <mergeCells count="15">
    <mergeCell ref="C6:E6"/>
    <mergeCell ref="B1:E1"/>
    <mergeCell ref="B2:E2"/>
    <mergeCell ref="B3:E3"/>
    <mergeCell ref="C4:E4"/>
    <mergeCell ref="C5:E5"/>
    <mergeCell ref="B35:C35"/>
    <mergeCell ref="D35:E35"/>
    <mergeCell ref="B36:C36"/>
    <mergeCell ref="D36:E36"/>
    <mergeCell ref="D16:D17"/>
    <mergeCell ref="D22:D23"/>
    <mergeCell ref="D24:D25"/>
    <mergeCell ref="D18:D19"/>
    <mergeCell ref="C32:D32"/>
  </mergeCells>
  <pageMargins left="0.6" right="0.19" top="0.2" bottom="0.2" header="0.2" footer="0.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9"/>
  <sheetViews>
    <sheetView zoomScale="130" zoomScaleNormal="130" workbookViewId="0">
      <selection activeCell="B8" sqref="B8"/>
    </sheetView>
  </sheetViews>
  <sheetFormatPr defaultRowHeight="15"/>
  <cols>
    <col min="1" max="1" width="6.28515625" customWidth="1"/>
    <col min="2" max="2" width="29.42578125" customWidth="1"/>
    <col min="3" max="3" width="24.7109375" customWidth="1"/>
    <col min="4" max="4" width="25" customWidth="1"/>
  </cols>
  <sheetData>
    <row r="1" spans="1:11" ht="36">
      <c r="A1" s="414" t="s">
        <v>0</v>
      </c>
      <c r="B1" s="414"/>
      <c r="C1" s="414"/>
      <c r="D1" s="414"/>
    </row>
    <row r="2" spans="1:11" ht="18.75">
      <c r="A2" s="450" t="s">
        <v>450</v>
      </c>
      <c r="B2" s="450"/>
      <c r="C2" s="450"/>
      <c r="D2" s="450"/>
    </row>
    <row r="3" spans="1:11" ht="15.75" thickBot="1"/>
    <row r="4" spans="1:11">
      <c r="A4" s="453" t="s">
        <v>3</v>
      </c>
      <c r="B4" s="455" t="s">
        <v>50</v>
      </c>
      <c r="C4" s="457" t="s">
        <v>249</v>
      </c>
      <c r="D4" s="459" t="s">
        <v>153</v>
      </c>
    </row>
    <row r="5" spans="1:11" ht="28.5" customHeight="1">
      <c r="A5" s="454"/>
      <c r="B5" s="456"/>
      <c r="C5" s="458"/>
      <c r="D5" s="460"/>
    </row>
    <row r="6" spans="1:11" ht="27.75" customHeight="1">
      <c r="A6" s="171" t="s">
        <v>9</v>
      </c>
      <c r="B6" s="36" t="s">
        <v>451</v>
      </c>
      <c r="C6" s="165" t="s">
        <v>452</v>
      </c>
      <c r="D6" s="172" t="s">
        <v>453</v>
      </c>
    </row>
    <row r="7" spans="1:11" ht="27.75" customHeight="1">
      <c r="A7" s="171" t="s">
        <v>10</v>
      </c>
      <c r="B7" s="36" t="s">
        <v>507</v>
      </c>
      <c r="C7" s="165" t="s">
        <v>508</v>
      </c>
      <c r="D7" s="172" t="s">
        <v>509</v>
      </c>
    </row>
    <row r="8" spans="1:11" ht="27.75" customHeight="1">
      <c r="A8" s="171" t="s">
        <v>11</v>
      </c>
      <c r="B8" s="36" t="s">
        <v>454</v>
      </c>
      <c r="C8" s="165" t="s">
        <v>455</v>
      </c>
      <c r="D8" s="173" t="s">
        <v>456</v>
      </c>
    </row>
    <row r="9" spans="1:11" ht="27.75" customHeight="1">
      <c r="A9" s="171" t="s">
        <v>12</v>
      </c>
      <c r="B9" s="36" t="s">
        <v>457</v>
      </c>
      <c r="C9" s="165" t="s">
        <v>455</v>
      </c>
      <c r="D9" s="173" t="s">
        <v>458</v>
      </c>
    </row>
    <row r="10" spans="1:11" ht="27.75" customHeight="1">
      <c r="A10" s="171" t="s">
        <v>13</v>
      </c>
      <c r="B10" s="36" t="s">
        <v>503</v>
      </c>
      <c r="C10" s="165" t="s">
        <v>455</v>
      </c>
      <c r="D10" s="173" t="s">
        <v>459</v>
      </c>
    </row>
    <row r="11" spans="1:11" ht="27.75" customHeight="1">
      <c r="A11" s="171" t="s">
        <v>14</v>
      </c>
      <c r="B11" s="36" t="s">
        <v>460</v>
      </c>
      <c r="C11" s="165" t="s">
        <v>461</v>
      </c>
      <c r="D11" s="173" t="s">
        <v>462</v>
      </c>
    </row>
    <row r="12" spans="1:11" ht="27.75" customHeight="1">
      <c r="A12" s="171" t="s">
        <v>15</v>
      </c>
      <c r="B12" s="36" t="s">
        <v>463</v>
      </c>
      <c r="C12" s="165" t="s">
        <v>461</v>
      </c>
      <c r="D12" s="173" t="s">
        <v>464</v>
      </c>
    </row>
    <row r="13" spans="1:11" ht="27.75" customHeight="1">
      <c r="A13" s="171" t="s">
        <v>16</v>
      </c>
      <c r="B13" s="36" t="s">
        <v>465</v>
      </c>
      <c r="C13" s="165" t="s">
        <v>461</v>
      </c>
      <c r="D13" s="173" t="s">
        <v>466</v>
      </c>
      <c r="G13" s="27"/>
      <c r="H13" s="28"/>
      <c r="I13" s="27"/>
      <c r="J13" s="27"/>
      <c r="K13" s="27"/>
    </row>
    <row r="14" spans="1:11" ht="27.75" customHeight="1">
      <c r="A14" s="171" t="s">
        <v>17</v>
      </c>
      <c r="B14" s="36" t="s">
        <v>467</v>
      </c>
      <c r="C14" s="165" t="s">
        <v>461</v>
      </c>
      <c r="D14" s="173" t="s">
        <v>468</v>
      </c>
    </row>
    <row r="15" spans="1:11" ht="27.75" customHeight="1">
      <c r="A15" s="171" t="s">
        <v>18</v>
      </c>
      <c r="B15" s="36" t="s">
        <v>469</v>
      </c>
      <c r="C15" s="165" t="s">
        <v>461</v>
      </c>
      <c r="D15" s="173" t="s">
        <v>470</v>
      </c>
    </row>
    <row r="16" spans="1:11" ht="27.75" customHeight="1">
      <c r="A16" s="171" t="s">
        <v>19</v>
      </c>
      <c r="B16" s="36" t="s">
        <v>472</v>
      </c>
      <c r="C16" s="165" t="s">
        <v>461</v>
      </c>
      <c r="D16" s="173" t="s">
        <v>471</v>
      </c>
    </row>
    <row r="17" spans="1:11" ht="27.75" customHeight="1">
      <c r="A17" s="171" t="s">
        <v>20</v>
      </c>
      <c r="B17" s="36" t="s">
        <v>473</v>
      </c>
      <c r="C17" s="165" t="s">
        <v>461</v>
      </c>
      <c r="D17" s="173" t="s">
        <v>502</v>
      </c>
    </row>
    <row r="18" spans="1:11" ht="27.75" customHeight="1">
      <c r="A18" s="171" t="s">
        <v>21</v>
      </c>
      <c r="B18" s="36" t="s">
        <v>474</v>
      </c>
      <c r="C18" s="165" t="s">
        <v>461</v>
      </c>
      <c r="D18" s="173" t="s">
        <v>475</v>
      </c>
    </row>
    <row r="19" spans="1:11" ht="27.75" customHeight="1">
      <c r="A19" s="171" t="s">
        <v>61</v>
      </c>
      <c r="B19" s="36" t="s">
        <v>476</v>
      </c>
      <c r="C19" s="165" t="s">
        <v>461</v>
      </c>
      <c r="D19" s="173" t="s">
        <v>477</v>
      </c>
    </row>
    <row r="20" spans="1:11" ht="27.75" customHeight="1">
      <c r="A20" s="171" t="s">
        <v>62</v>
      </c>
      <c r="B20" s="36" t="s">
        <v>478</v>
      </c>
      <c r="C20" s="117" t="s">
        <v>479</v>
      </c>
      <c r="D20" s="173" t="s">
        <v>480</v>
      </c>
    </row>
    <row r="21" spans="1:11" ht="27.75" customHeight="1">
      <c r="A21" s="171" t="s">
        <v>63</v>
      </c>
      <c r="B21" s="36" t="s">
        <v>481</v>
      </c>
      <c r="C21" s="117" t="s">
        <v>479</v>
      </c>
      <c r="D21" s="173" t="s">
        <v>482</v>
      </c>
    </row>
    <row r="22" spans="1:11" ht="27.75" customHeight="1">
      <c r="A22" s="171" t="s">
        <v>64</v>
      </c>
      <c r="B22" s="39" t="s">
        <v>483</v>
      </c>
      <c r="C22" s="117" t="s">
        <v>479</v>
      </c>
      <c r="D22" s="173" t="s">
        <v>484</v>
      </c>
      <c r="G22" s="27"/>
      <c r="H22" s="28"/>
      <c r="I22" s="27"/>
      <c r="J22" s="27"/>
      <c r="K22" s="27"/>
    </row>
    <row r="23" spans="1:11" ht="27.75" customHeight="1">
      <c r="A23" s="171" t="s">
        <v>65</v>
      </c>
      <c r="B23" s="36" t="s">
        <v>485</v>
      </c>
      <c r="C23" s="165" t="s">
        <v>486</v>
      </c>
      <c r="D23" s="173" t="s">
        <v>487</v>
      </c>
    </row>
    <row r="24" spans="1:11" ht="27.75" customHeight="1">
      <c r="A24" s="171" t="s">
        <v>66</v>
      </c>
      <c r="B24" s="36" t="s">
        <v>428</v>
      </c>
      <c r="C24" s="165" t="s">
        <v>488</v>
      </c>
      <c r="D24" s="173" t="s">
        <v>489</v>
      </c>
    </row>
    <row r="25" spans="1:11" ht="27.75" customHeight="1">
      <c r="A25" s="171" t="s">
        <v>67</v>
      </c>
      <c r="B25" s="36" t="s">
        <v>490</v>
      </c>
      <c r="C25" s="165" t="s">
        <v>491</v>
      </c>
      <c r="D25" s="173" t="s">
        <v>492</v>
      </c>
    </row>
    <row r="26" spans="1:11" ht="27.75" customHeight="1">
      <c r="A26" s="171" t="s">
        <v>90</v>
      </c>
      <c r="B26" s="36" t="s">
        <v>493</v>
      </c>
      <c r="C26" s="165" t="s">
        <v>494</v>
      </c>
      <c r="D26" s="172" t="s">
        <v>495</v>
      </c>
    </row>
    <row r="27" spans="1:11" ht="27.75" customHeight="1">
      <c r="A27" s="171" t="s">
        <v>92</v>
      </c>
      <c r="B27" s="36" t="s">
        <v>496</v>
      </c>
      <c r="C27" s="165" t="s">
        <v>497</v>
      </c>
      <c r="D27" s="174" t="s">
        <v>498</v>
      </c>
      <c r="G27" s="27"/>
      <c r="H27" s="27"/>
      <c r="I27" s="27"/>
      <c r="J27" s="27"/>
      <c r="K27" s="27"/>
    </row>
    <row r="28" spans="1:11" ht="27.75" customHeight="1">
      <c r="A28" s="171" t="s">
        <v>94</v>
      </c>
      <c r="B28" s="39" t="s">
        <v>499</v>
      </c>
      <c r="C28" s="117" t="s">
        <v>500</v>
      </c>
      <c r="D28" s="175" t="s">
        <v>501</v>
      </c>
    </row>
    <row r="29" spans="1:11" ht="27.75" customHeight="1" thickBot="1">
      <c r="A29" s="176" t="s">
        <v>296</v>
      </c>
      <c r="B29" s="177" t="s">
        <v>504</v>
      </c>
      <c r="C29" s="178" t="s">
        <v>505</v>
      </c>
      <c r="D29" s="179" t="s">
        <v>506</v>
      </c>
    </row>
  </sheetData>
  <mergeCells count="6">
    <mergeCell ref="A1:D1"/>
    <mergeCell ref="A2:D2"/>
    <mergeCell ref="A4:A5"/>
    <mergeCell ref="B4:B5"/>
    <mergeCell ref="C4:C5"/>
    <mergeCell ref="D4:D5"/>
  </mergeCells>
  <pageMargins left="0.7" right="0.7" top="0.34" bottom="0.34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1"/>
  <sheetViews>
    <sheetView workbookViewId="0">
      <selection activeCell="F90" sqref="F90:G90"/>
    </sheetView>
  </sheetViews>
  <sheetFormatPr defaultRowHeight="15"/>
  <cols>
    <col min="1" max="1" width="7.42578125" customWidth="1"/>
    <col min="2" max="2" width="8.28515625" customWidth="1"/>
    <col min="3" max="3" width="8.42578125" customWidth="1"/>
    <col min="4" max="5" width="13.85546875" customWidth="1"/>
    <col min="6" max="6" width="17.140625" customWidth="1"/>
    <col min="8" max="8" width="25.5703125" customWidth="1"/>
    <col min="9" max="9" width="13.42578125" customWidth="1"/>
  </cols>
  <sheetData>
    <row r="1" spans="1:10" ht="23.25">
      <c r="A1" s="470" t="s">
        <v>185</v>
      </c>
      <c r="B1" s="470"/>
      <c r="C1" s="470"/>
      <c r="D1" s="470"/>
      <c r="E1" s="470"/>
      <c r="F1" s="470"/>
      <c r="G1" s="470"/>
      <c r="H1" s="470"/>
      <c r="I1" s="470"/>
      <c r="J1" s="470"/>
    </row>
    <row r="2" spans="1:10">
      <c r="A2" s="471" t="s">
        <v>186</v>
      </c>
      <c r="B2" s="471"/>
      <c r="C2" s="471"/>
      <c r="D2" s="471"/>
      <c r="E2" s="471"/>
      <c r="F2" s="471"/>
      <c r="G2" s="471"/>
      <c r="H2" s="471"/>
      <c r="I2" s="471"/>
      <c r="J2" s="471"/>
    </row>
    <row r="3" spans="1:10">
      <c r="A3" s="62"/>
      <c r="B3" s="63"/>
      <c r="C3" s="63"/>
      <c r="D3" s="63"/>
      <c r="E3" s="64" t="s">
        <v>203</v>
      </c>
      <c r="F3" s="64"/>
      <c r="G3" s="63"/>
      <c r="H3" s="63"/>
      <c r="I3" s="64" t="s">
        <v>187</v>
      </c>
      <c r="J3" s="63"/>
    </row>
    <row r="4" spans="1:10" ht="7.5" customHeight="1">
      <c r="A4" s="50"/>
      <c r="B4" s="51"/>
      <c r="C4" s="51"/>
      <c r="D4" s="51"/>
      <c r="E4" s="51"/>
      <c r="F4" s="51"/>
      <c r="G4" s="51"/>
      <c r="H4" s="51"/>
      <c r="I4" s="51"/>
      <c r="J4" s="51"/>
    </row>
    <row r="5" spans="1:10" ht="29.25" customHeight="1">
      <c r="A5" s="168" t="s">
        <v>188</v>
      </c>
      <c r="B5" s="168" t="s">
        <v>189</v>
      </c>
      <c r="C5" s="168" t="s">
        <v>190</v>
      </c>
      <c r="D5" s="472" t="s">
        <v>191</v>
      </c>
      <c r="E5" s="472"/>
      <c r="F5" s="168" t="s">
        <v>192</v>
      </c>
      <c r="G5" s="168" t="s">
        <v>193</v>
      </c>
      <c r="H5" s="168" t="s">
        <v>194</v>
      </c>
      <c r="I5" s="168" t="s">
        <v>192</v>
      </c>
      <c r="J5" s="168" t="s">
        <v>193</v>
      </c>
    </row>
    <row r="6" spans="1:10" ht="12" customHeight="1">
      <c r="A6" s="467">
        <v>1</v>
      </c>
      <c r="B6" s="461"/>
      <c r="C6" s="461"/>
      <c r="D6" s="65" t="s">
        <v>195</v>
      </c>
      <c r="E6" s="53"/>
      <c r="F6" s="53"/>
      <c r="G6" s="461"/>
      <c r="H6" s="461"/>
      <c r="I6" s="461"/>
      <c r="J6" s="461"/>
    </row>
    <row r="7" spans="1:10" ht="12" customHeight="1">
      <c r="A7" s="468"/>
      <c r="B7" s="462"/>
      <c r="C7" s="462"/>
      <c r="D7" s="65" t="s">
        <v>196</v>
      </c>
      <c r="E7" s="53"/>
      <c r="F7" s="53"/>
      <c r="G7" s="462"/>
      <c r="H7" s="462"/>
      <c r="I7" s="462"/>
      <c r="J7" s="462"/>
    </row>
    <row r="8" spans="1:10" ht="12" customHeight="1">
      <c r="A8" s="468"/>
      <c r="B8" s="462"/>
      <c r="C8" s="462"/>
      <c r="D8" s="65" t="s">
        <v>197</v>
      </c>
      <c r="E8" s="53"/>
      <c r="F8" s="53"/>
      <c r="G8" s="462"/>
      <c r="H8" s="462"/>
      <c r="I8" s="462"/>
      <c r="J8" s="462"/>
    </row>
    <row r="9" spans="1:10" ht="12" customHeight="1">
      <c r="A9" s="469"/>
      <c r="B9" s="463"/>
      <c r="C9" s="463"/>
      <c r="D9" s="65" t="s">
        <v>156</v>
      </c>
      <c r="E9" s="53"/>
      <c r="F9" s="53"/>
      <c r="G9" s="463"/>
      <c r="H9" s="463"/>
      <c r="I9" s="463"/>
      <c r="J9" s="463"/>
    </row>
    <row r="10" spans="1:10" ht="12" customHeight="1">
      <c r="A10" s="467">
        <v>2</v>
      </c>
      <c r="B10" s="461"/>
      <c r="C10" s="461"/>
      <c r="D10" s="65" t="s">
        <v>195</v>
      </c>
      <c r="E10" s="53"/>
      <c r="F10" s="53"/>
      <c r="G10" s="461"/>
      <c r="H10" s="461"/>
      <c r="I10" s="461"/>
      <c r="J10" s="461"/>
    </row>
    <row r="11" spans="1:10" ht="12" customHeight="1">
      <c r="A11" s="468"/>
      <c r="B11" s="462"/>
      <c r="C11" s="462"/>
      <c r="D11" s="65" t="s">
        <v>196</v>
      </c>
      <c r="E11" s="53"/>
      <c r="F11" s="53"/>
      <c r="G11" s="462"/>
      <c r="H11" s="462"/>
      <c r="I11" s="462"/>
      <c r="J11" s="462"/>
    </row>
    <row r="12" spans="1:10" ht="12" customHeight="1">
      <c r="A12" s="468"/>
      <c r="B12" s="462"/>
      <c r="C12" s="462"/>
      <c r="D12" s="65" t="s">
        <v>197</v>
      </c>
      <c r="E12" s="53"/>
      <c r="F12" s="53"/>
      <c r="G12" s="462"/>
      <c r="H12" s="462"/>
      <c r="I12" s="462"/>
      <c r="J12" s="462"/>
    </row>
    <row r="13" spans="1:10" ht="12" customHeight="1">
      <c r="A13" s="469"/>
      <c r="B13" s="463"/>
      <c r="C13" s="463"/>
      <c r="D13" s="65" t="s">
        <v>156</v>
      </c>
      <c r="E13" s="53"/>
      <c r="F13" s="53"/>
      <c r="G13" s="463"/>
      <c r="H13" s="463"/>
      <c r="I13" s="463"/>
      <c r="J13" s="463"/>
    </row>
    <row r="14" spans="1:10" ht="12" customHeight="1">
      <c r="A14" s="467">
        <v>3</v>
      </c>
      <c r="B14" s="461"/>
      <c r="C14" s="461"/>
      <c r="D14" s="65" t="s">
        <v>195</v>
      </c>
      <c r="E14" s="53"/>
      <c r="F14" s="53"/>
      <c r="G14" s="461"/>
      <c r="H14" s="461"/>
      <c r="I14" s="461"/>
      <c r="J14" s="461"/>
    </row>
    <row r="15" spans="1:10" ht="12" customHeight="1">
      <c r="A15" s="468"/>
      <c r="B15" s="462"/>
      <c r="C15" s="462"/>
      <c r="D15" s="65" t="s">
        <v>196</v>
      </c>
      <c r="E15" s="53"/>
      <c r="F15" s="53"/>
      <c r="G15" s="462"/>
      <c r="H15" s="462"/>
      <c r="I15" s="462"/>
      <c r="J15" s="462"/>
    </row>
    <row r="16" spans="1:10" ht="12" customHeight="1">
      <c r="A16" s="468"/>
      <c r="B16" s="462"/>
      <c r="C16" s="462"/>
      <c r="D16" s="65" t="s">
        <v>197</v>
      </c>
      <c r="E16" s="53"/>
      <c r="F16" s="53"/>
      <c r="G16" s="462"/>
      <c r="H16" s="462"/>
      <c r="I16" s="462"/>
      <c r="J16" s="462"/>
    </row>
    <row r="17" spans="1:10" ht="12" customHeight="1">
      <c r="A17" s="469"/>
      <c r="B17" s="463"/>
      <c r="C17" s="463"/>
      <c r="D17" s="65" t="s">
        <v>156</v>
      </c>
      <c r="E17" s="53"/>
      <c r="F17" s="53"/>
      <c r="G17" s="463"/>
      <c r="H17" s="463"/>
      <c r="I17" s="463"/>
      <c r="J17" s="463"/>
    </row>
    <row r="18" spans="1:10" ht="12" customHeight="1">
      <c r="A18" s="467">
        <v>4</v>
      </c>
      <c r="B18" s="461"/>
      <c r="C18" s="461"/>
      <c r="D18" s="65" t="s">
        <v>195</v>
      </c>
      <c r="E18" s="53"/>
      <c r="F18" s="53"/>
      <c r="G18" s="461"/>
      <c r="H18" s="461"/>
      <c r="I18" s="461"/>
      <c r="J18" s="461"/>
    </row>
    <row r="19" spans="1:10" ht="12" customHeight="1">
      <c r="A19" s="468"/>
      <c r="B19" s="462"/>
      <c r="C19" s="462"/>
      <c r="D19" s="65" t="s">
        <v>196</v>
      </c>
      <c r="E19" s="53"/>
      <c r="F19" s="53"/>
      <c r="G19" s="462"/>
      <c r="H19" s="462"/>
      <c r="I19" s="462"/>
      <c r="J19" s="462"/>
    </row>
    <row r="20" spans="1:10" ht="12" customHeight="1">
      <c r="A20" s="468"/>
      <c r="B20" s="462"/>
      <c r="C20" s="462"/>
      <c r="D20" s="65" t="s">
        <v>197</v>
      </c>
      <c r="E20" s="53"/>
      <c r="F20" s="53"/>
      <c r="G20" s="462"/>
      <c r="H20" s="462"/>
      <c r="I20" s="462"/>
      <c r="J20" s="462"/>
    </row>
    <row r="21" spans="1:10" ht="12" customHeight="1">
      <c r="A21" s="469"/>
      <c r="B21" s="463"/>
      <c r="C21" s="463"/>
      <c r="D21" s="65" t="s">
        <v>156</v>
      </c>
      <c r="E21" s="53"/>
      <c r="F21" s="53"/>
      <c r="G21" s="463"/>
      <c r="H21" s="463"/>
      <c r="I21" s="463"/>
      <c r="J21" s="463"/>
    </row>
    <row r="22" spans="1:10" ht="12" customHeight="1">
      <c r="A22" s="467">
        <v>5</v>
      </c>
      <c r="B22" s="461"/>
      <c r="C22" s="461"/>
      <c r="D22" s="65" t="s">
        <v>195</v>
      </c>
      <c r="E22" s="53"/>
      <c r="F22" s="53"/>
      <c r="G22" s="461"/>
      <c r="H22" s="461"/>
      <c r="I22" s="461"/>
      <c r="J22" s="461"/>
    </row>
    <row r="23" spans="1:10" ht="12" customHeight="1">
      <c r="A23" s="468"/>
      <c r="B23" s="462"/>
      <c r="C23" s="462"/>
      <c r="D23" s="65" t="s">
        <v>196</v>
      </c>
      <c r="E23" s="53"/>
      <c r="F23" s="53"/>
      <c r="G23" s="462"/>
      <c r="H23" s="462"/>
      <c r="I23" s="462"/>
      <c r="J23" s="462"/>
    </row>
    <row r="24" spans="1:10" ht="12" customHeight="1">
      <c r="A24" s="468"/>
      <c r="B24" s="462"/>
      <c r="C24" s="462"/>
      <c r="D24" s="65" t="s">
        <v>197</v>
      </c>
      <c r="E24" s="53"/>
      <c r="F24" s="53"/>
      <c r="G24" s="462"/>
      <c r="H24" s="462"/>
      <c r="I24" s="462"/>
      <c r="J24" s="462"/>
    </row>
    <row r="25" spans="1:10" ht="12" customHeight="1">
      <c r="A25" s="469"/>
      <c r="B25" s="463"/>
      <c r="C25" s="463"/>
      <c r="D25" s="65" t="s">
        <v>156</v>
      </c>
      <c r="E25" s="53"/>
      <c r="F25" s="53"/>
      <c r="G25" s="463"/>
      <c r="H25" s="463"/>
      <c r="I25" s="463"/>
      <c r="J25" s="463"/>
    </row>
    <row r="26" spans="1:10" ht="12" customHeight="1">
      <c r="A26" s="467">
        <v>6</v>
      </c>
      <c r="B26" s="461"/>
      <c r="C26" s="461"/>
      <c r="D26" s="65" t="s">
        <v>195</v>
      </c>
      <c r="E26" s="53"/>
      <c r="F26" s="53"/>
      <c r="G26" s="461"/>
      <c r="H26" s="461"/>
      <c r="I26" s="461"/>
      <c r="J26" s="461"/>
    </row>
    <row r="27" spans="1:10" ht="12" customHeight="1">
      <c r="A27" s="468"/>
      <c r="B27" s="462"/>
      <c r="C27" s="462"/>
      <c r="D27" s="65" t="s">
        <v>196</v>
      </c>
      <c r="E27" s="53"/>
      <c r="F27" s="53"/>
      <c r="G27" s="462"/>
      <c r="H27" s="462"/>
      <c r="I27" s="462"/>
      <c r="J27" s="462"/>
    </row>
    <row r="28" spans="1:10" ht="12" customHeight="1">
      <c r="A28" s="468"/>
      <c r="B28" s="462"/>
      <c r="C28" s="462"/>
      <c r="D28" s="65" t="s">
        <v>197</v>
      </c>
      <c r="E28" s="53"/>
      <c r="F28" s="53"/>
      <c r="G28" s="462"/>
      <c r="H28" s="462"/>
      <c r="I28" s="462"/>
      <c r="J28" s="462"/>
    </row>
    <row r="29" spans="1:10" ht="12" customHeight="1">
      <c r="A29" s="469"/>
      <c r="B29" s="463"/>
      <c r="C29" s="463"/>
      <c r="D29" s="65" t="s">
        <v>156</v>
      </c>
      <c r="E29" s="53"/>
      <c r="F29" s="53"/>
      <c r="G29" s="463"/>
      <c r="H29" s="463"/>
      <c r="I29" s="463"/>
      <c r="J29" s="463"/>
    </row>
    <row r="30" spans="1:10" ht="12" customHeight="1">
      <c r="A30" s="467">
        <v>7</v>
      </c>
      <c r="B30" s="461"/>
      <c r="C30" s="461"/>
      <c r="D30" s="65" t="s">
        <v>195</v>
      </c>
      <c r="E30" s="53"/>
      <c r="F30" s="53"/>
      <c r="G30" s="461"/>
      <c r="H30" s="461"/>
      <c r="I30" s="461"/>
      <c r="J30" s="461"/>
    </row>
    <row r="31" spans="1:10" ht="12" customHeight="1">
      <c r="A31" s="468"/>
      <c r="B31" s="462"/>
      <c r="C31" s="462"/>
      <c r="D31" s="65" t="s">
        <v>196</v>
      </c>
      <c r="E31" s="53"/>
      <c r="F31" s="53"/>
      <c r="G31" s="462"/>
      <c r="H31" s="462"/>
      <c r="I31" s="462"/>
      <c r="J31" s="462"/>
    </row>
    <row r="32" spans="1:10" ht="12" customHeight="1">
      <c r="A32" s="468"/>
      <c r="B32" s="462"/>
      <c r="C32" s="462"/>
      <c r="D32" s="65" t="s">
        <v>197</v>
      </c>
      <c r="E32" s="53"/>
      <c r="F32" s="53"/>
      <c r="G32" s="462"/>
      <c r="H32" s="462"/>
      <c r="I32" s="462"/>
      <c r="J32" s="462"/>
    </row>
    <row r="33" spans="1:10" ht="12" customHeight="1">
      <c r="A33" s="469"/>
      <c r="B33" s="463"/>
      <c r="C33" s="463"/>
      <c r="D33" s="65" t="s">
        <v>156</v>
      </c>
      <c r="E33" s="53"/>
      <c r="F33" s="53"/>
      <c r="G33" s="463"/>
      <c r="H33" s="463"/>
      <c r="I33" s="463"/>
      <c r="J33" s="463"/>
    </row>
    <row r="34" spans="1:10" ht="12" customHeight="1">
      <c r="A34" s="467">
        <v>8</v>
      </c>
      <c r="B34" s="461"/>
      <c r="C34" s="461"/>
      <c r="D34" s="65" t="s">
        <v>195</v>
      </c>
      <c r="E34" s="53"/>
      <c r="F34" s="53"/>
      <c r="G34" s="461"/>
      <c r="H34" s="461"/>
      <c r="I34" s="461"/>
      <c r="J34" s="461"/>
    </row>
    <row r="35" spans="1:10" ht="12" customHeight="1">
      <c r="A35" s="468"/>
      <c r="B35" s="462"/>
      <c r="C35" s="462"/>
      <c r="D35" s="65" t="s">
        <v>196</v>
      </c>
      <c r="E35" s="53"/>
      <c r="F35" s="53"/>
      <c r="G35" s="462"/>
      <c r="H35" s="462"/>
      <c r="I35" s="462"/>
      <c r="J35" s="462"/>
    </row>
    <row r="36" spans="1:10" ht="12" customHeight="1">
      <c r="A36" s="468"/>
      <c r="B36" s="462"/>
      <c r="C36" s="462"/>
      <c r="D36" s="65" t="s">
        <v>197</v>
      </c>
      <c r="E36" s="53"/>
      <c r="F36" s="53"/>
      <c r="G36" s="462"/>
      <c r="H36" s="462"/>
      <c r="I36" s="462"/>
      <c r="J36" s="462"/>
    </row>
    <row r="37" spans="1:10" ht="12" customHeight="1">
      <c r="A37" s="469"/>
      <c r="B37" s="463"/>
      <c r="C37" s="463"/>
      <c r="D37" s="65" t="s">
        <v>156</v>
      </c>
      <c r="E37" s="53"/>
      <c r="F37" s="53"/>
      <c r="G37" s="463"/>
      <c r="H37" s="463"/>
      <c r="I37" s="463"/>
      <c r="J37" s="463"/>
    </row>
    <row r="38" spans="1:10" ht="12" customHeight="1">
      <c r="A38" s="467">
        <v>9</v>
      </c>
      <c r="B38" s="461"/>
      <c r="C38" s="461"/>
      <c r="D38" s="65" t="s">
        <v>195</v>
      </c>
      <c r="E38" s="53"/>
      <c r="F38" s="53"/>
      <c r="G38" s="461"/>
      <c r="H38" s="461"/>
      <c r="I38" s="461"/>
      <c r="J38" s="461"/>
    </row>
    <row r="39" spans="1:10" ht="12" customHeight="1">
      <c r="A39" s="468"/>
      <c r="B39" s="462"/>
      <c r="C39" s="462"/>
      <c r="D39" s="65" t="s">
        <v>196</v>
      </c>
      <c r="E39" s="53"/>
      <c r="F39" s="53"/>
      <c r="G39" s="462"/>
      <c r="H39" s="462"/>
      <c r="I39" s="462"/>
      <c r="J39" s="462"/>
    </row>
    <row r="40" spans="1:10" ht="12" customHeight="1">
      <c r="A40" s="468"/>
      <c r="B40" s="462"/>
      <c r="C40" s="462"/>
      <c r="D40" s="65" t="s">
        <v>197</v>
      </c>
      <c r="E40" s="53"/>
      <c r="F40" s="53"/>
      <c r="G40" s="462"/>
      <c r="H40" s="462"/>
      <c r="I40" s="462"/>
      <c r="J40" s="462"/>
    </row>
    <row r="41" spans="1:10" ht="12" customHeight="1">
      <c r="A41" s="469"/>
      <c r="B41" s="463"/>
      <c r="C41" s="463"/>
      <c r="D41" s="65" t="s">
        <v>156</v>
      </c>
      <c r="E41" s="53"/>
      <c r="F41" s="53"/>
      <c r="G41" s="463"/>
      <c r="H41" s="463"/>
      <c r="I41" s="463"/>
      <c r="J41" s="463"/>
    </row>
    <row r="42" spans="1:10" ht="12" customHeight="1">
      <c r="A42" s="467">
        <v>10</v>
      </c>
      <c r="B42" s="461"/>
      <c r="C42" s="461"/>
      <c r="D42" s="65" t="s">
        <v>195</v>
      </c>
      <c r="E42" s="53"/>
      <c r="F42" s="53"/>
      <c r="G42" s="461"/>
      <c r="H42" s="461"/>
      <c r="I42" s="461"/>
      <c r="J42" s="461"/>
    </row>
    <row r="43" spans="1:10" ht="12" customHeight="1">
      <c r="A43" s="468"/>
      <c r="B43" s="462"/>
      <c r="C43" s="462"/>
      <c r="D43" s="65" t="s">
        <v>196</v>
      </c>
      <c r="E43" s="53"/>
      <c r="F43" s="53"/>
      <c r="G43" s="462"/>
      <c r="H43" s="462"/>
      <c r="I43" s="462"/>
      <c r="J43" s="462"/>
    </row>
    <row r="44" spans="1:10" ht="12" customHeight="1">
      <c r="A44" s="468"/>
      <c r="B44" s="462"/>
      <c r="C44" s="462"/>
      <c r="D44" s="65" t="s">
        <v>197</v>
      </c>
      <c r="E44" s="53"/>
      <c r="F44" s="53"/>
      <c r="G44" s="462"/>
      <c r="H44" s="462"/>
      <c r="I44" s="462"/>
      <c r="J44" s="462"/>
    </row>
    <row r="45" spans="1:10" ht="12" customHeight="1">
      <c r="A45" s="469"/>
      <c r="B45" s="463"/>
      <c r="C45" s="463"/>
      <c r="D45" s="65" t="s">
        <v>156</v>
      </c>
      <c r="E45" s="53"/>
      <c r="F45" s="53"/>
      <c r="G45" s="463"/>
      <c r="H45" s="463"/>
      <c r="I45" s="463"/>
      <c r="J45" s="463"/>
    </row>
    <row r="46" spans="1:10" ht="12" customHeight="1">
      <c r="A46" s="467">
        <v>11</v>
      </c>
      <c r="B46" s="461"/>
      <c r="C46" s="461"/>
      <c r="D46" s="65" t="s">
        <v>195</v>
      </c>
      <c r="E46" s="53"/>
      <c r="F46" s="53"/>
      <c r="G46" s="461"/>
      <c r="H46" s="461"/>
      <c r="I46" s="461"/>
      <c r="J46" s="461"/>
    </row>
    <row r="47" spans="1:10" ht="12" customHeight="1">
      <c r="A47" s="468"/>
      <c r="B47" s="462"/>
      <c r="C47" s="462"/>
      <c r="D47" s="65" t="s">
        <v>196</v>
      </c>
      <c r="E47" s="53"/>
      <c r="F47" s="53"/>
      <c r="G47" s="462"/>
      <c r="H47" s="462"/>
      <c r="I47" s="462"/>
      <c r="J47" s="462"/>
    </row>
    <row r="48" spans="1:10" ht="12" customHeight="1">
      <c r="A48" s="468"/>
      <c r="B48" s="462"/>
      <c r="C48" s="462"/>
      <c r="D48" s="65" t="s">
        <v>197</v>
      </c>
      <c r="E48" s="53"/>
      <c r="F48" s="53"/>
      <c r="G48" s="462"/>
      <c r="H48" s="462"/>
      <c r="I48" s="462"/>
      <c r="J48" s="462"/>
    </row>
    <row r="49" spans="1:10" ht="12" customHeight="1">
      <c r="A49" s="469"/>
      <c r="B49" s="463"/>
      <c r="C49" s="463"/>
      <c r="D49" s="65" t="s">
        <v>156</v>
      </c>
      <c r="E49" s="53"/>
      <c r="F49" s="53"/>
      <c r="G49" s="463"/>
      <c r="H49" s="463"/>
      <c r="I49" s="463"/>
      <c r="J49" s="463"/>
    </row>
    <row r="50" spans="1:10" ht="12" customHeight="1">
      <c r="A50" s="467">
        <v>12</v>
      </c>
      <c r="B50" s="461"/>
      <c r="C50" s="461"/>
      <c r="D50" s="65" t="s">
        <v>195</v>
      </c>
      <c r="E50" s="53"/>
      <c r="F50" s="53"/>
      <c r="G50" s="461"/>
      <c r="H50" s="461"/>
      <c r="I50" s="461"/>
      <c r="J50" s="461"/>
    </row>
    <row r="51" spans="1:10" ht="12" customHeight="1">
      <c r="A51" s="468"/>
      <c r="B51" s="462"/>
      <c r="C51" s="462"/>
      <c r="D51" s="65" t="s">
        <v>196</v>
      </c>
      <c r="E51" s="53"/>
      <c r="F51" s="53"/>
      <c r="G51" s="462"/>
      <c r="H51" s="462"/>
      <c r="I51" s="462"/>
      <c r="J51" s="462"/>
    </row>
    <row r="52" spans="1:10" ht="12" customHeight="1">
      <c r="A52" s="468"/>
      <c r="B52" s="462"/>
      <c r="C52" s="462"/>
      <c r="D52" s="65" t="s">
        <v>197</v>
      </c>
      <c r="E52" s="53"/>
      <c r="F52" s="53"/>
      <c r="G52" s="462"/>
      <c r="H52" s="462"/>
      <c r="I52" s="462"/>
      <c r="J52" s="462"/>
    </row>
    <row r="53" spans="1:10" ht="12" customHeight="1">
      <c r="A53" s="469"/>
      <c r="B53" s="463"/>
      <c r="C53" s="463"/>
      <c r="D53" s="65" t="s">
        <v>156</v>
      </c>
      <c r="E53" s="53"/>
      <c r="F53" s="53"/>
      <c r="G53" s="463"/>
      <c r="H53" s="463"/>
      <c r="I53" s="463"/>
      <c r="J53" s="463"/>
    </row>
    <row r="54" spans="1:10" ht="12" customHeight="1">
      <c r="A54" s="467">
        <v>13</v>
      </c>
      <c r="B54" s="461"/>
      <c r="C54" s="461"/>
      <c r="D54" s="65" t="s">
        <v>195</v>
      </c>
      <c r="E54" s="53"/>
      <c r="F54" s="53"/>
      <c r="G54" s="461"/>
      <c r="H54" s="461"/>
      <c r="I54" s="461"/>
      <c r="J54" s="461"/>
    </row>
    <row r="55" spans="1:10" ht="12" customHeight="1">
      <c r="A55" s="468"/>
      <c r="B55" s="462"/>
      <c r="C55" s="462"/>
      <c r="D55" s="65" t="s">
        <v>196</v>
      </c>
      <c r="E55" s="53"/>
      <c r="F55" s="53"/>
      <c r="G55" s="462"/>
      <c r="H55" s="462"/>
      <c r="I55" s="462"/>
      <c r="J55" s="462"/>
    </row>
    <row r="56" spans="1:10" ht="12" customHeight="1">
      <c r="A56" s="468"/>
      <c r="B56" s="462"/>
      <c r="C56" s="462"/>
      <c r="D56" s="65" t="s">
        <v>197</v>
      </c>
      <c r="E56" s="53"/>
      <c r="F56" s="53"/>
      <c r="G56" s="462"/>
      <c r="H56" s="462"/>
      <c r="I56" s="462"/>
      <c r="J56" s="462"/>
    </row>
    <row r="57" spans="1:10" ht="12" customHeight="1">
      <c r="A57" s="469"/>
      <c r="B57" s="463"/>
      <c r="C57" s="463"/>
      <c r="D57" s="65" t="s">
        <v>156</v>
      </c>
      <c r="E57" s="53"/>
      <c r="F57" s="53"/>
      <c r="G57" s="463"/>
      <c r="H57" s="463"/>
      <c r="I57" s="463"/>
      <c r="J57" s="463"/>
    </row>
    <row r="58" spans="1:10" ht="12" customHeight="1">
      <c r="A58" s="467">
        <v>14</v>
      </c>
      <c r="B58" s="461"/>
      <c r="C58" s="461"/>
      <c r="D58" s="65" t="s">
        <v>195</v>
      </c>
      <c r="E58" s="53"/>
      <c r="F58" s="53"/>
      <c r="G58" s="461"/>
      <c r="H58" s="461"/>
      <c r="I58" s="461"/>
      <c r="J58" s="461"/>
    </row>
    <row r="59" spans="1:10" ht="12" customHeight="1">
      <c r="A59" s="468"/>
      <c r="B59" s="462"/>
      <c r="C59" s="462"/>
      <c r="D59" s="65" t="s">
        <v>196</v>
      </c>
      <c r="E59" s="53"/>
      <c r="F59" s="53"/>
      <c r="G59" s="462"/>
      <c r="H59" s="462"/>
      <c r="I59" s="462"/>
      <c r="J59" s="462"/>
    </row>
    <row r="60" spans="1:10" ht="12" customHeight="1">
      <c r="A60" s="468"/>
      <c r="B60" s="462"/>
      <c r="C60" s="462"/>
      <c r="D60" s="65" t="s">
        <v>197</v>
      </c>
      <c r="E60" s="53"/>
      <c r="F60" s="53"/>
      <c r="G60" s="462"/>
      <c r="H60" s="462"/>
      <c r="I60" s="462"/>
      <c r="J60" s="462"/>
    </row>
    <row r="61" spans="1:10" ht="12" customHeight="1">
      <c r="A61" s="469"/>
      <c r="B61" s="463"/>
      <c r="C61" s="463"/>
      <c r="D61" s="65" t="s">
        <v>156</v>
      </c>
      <c r="E61" s="53"/>
      <c r="F61" s="53"/>
      <c r="G61" s="463"/>
      <c r="H61" s="463"/>
      <c r="I61" s="463"/>
      <c r="J61" s="463"/>
    </row>
    <row r="62" spans="1:10" ht="12" customHeight="1">
      <c r="A62" s="467">
        <v>15</v>
      </c>
      <c r="B62" s="461"/>
      <c r="C62" s="461"/>
      <c r="D62" s="65" t="s">
        <v>195</v>
      </c>
      <c r="E62" s="53"/>
      <c r="F62" s="53"/>
      <c r="G62" s="461"/>
      <c r="H62" s="461"/>
      <c r="I62" s="461"/>
      <c r="J62" s="461"/>
    </row>
    <row r="63" spans="1:10" ht="12" customHeight="1">
      <c r="A63" s="468"/>
      <c r="B63" s="462"/>
      <c r="C63" s="462"/>
      <c r="D63" s="65" t="s">
        <v>196</v>
      </c>
      <c r="E63" s="53"/>
      <c r="F63" s="53"/>
      <c r="G63" s="462"/>
      <c r="H63" s="462"/>
      <c r="I63" s="462"/>
      <c r="J63" s="462"/>
    </row>
    <row r="64" spans="1:10" ht="12" customHeight="1">
      <c r="A64" s="468"/>
      <c r="B64" s="462"/>
      <c r="C64" s="462"/>
      <c r="D64" s="65" t="s">
        <v>197</v>
      </c>
      <c r="E64" s="53"/>
      <c r="F64" s="53"/>
      <c r="G64" s="462"/>
      <c r="H64" s="462"/>
      <c r="I64" s="462"/>
      <c r="J64" s="462"/>
    </row>
    <row r="65" spans="1:10" ht="12" customHeight="1">
      <c r="A65" s="469"/>
      <c r="B65" s="463"/>
      <c r="C65" s="463"/>
      <c r="D65" s="65" t="s">
        <v>156</v>
      </c>
      <c r="E65" s="53"/>
      <c r="F65" s="53"/>
      <c r="G65" s="463"/>
      <c r="H65" s="463"/>
      <c r="I65" s="463"/>
      <c r="J65" s="463"/>
    </row>
    <row r="66" spans="1:10" ht="12" customHeight="1">
      <c r="A66" s="467">
        <v>16</v>
      </c>
      <c r="B66" s="467"/>
      <c r="C66" s="467"/>
      <c r="D66" s="65" t="s">
        <v>195</v>
      </c>
      <c r="E66" s="53"/>
      <c r="F66" s="53"/>
      <c r="G66" s="461"/>
      <c r="H66" s="461"/>
      <c r="I66" s="461"/>
      <c r="J66" s="461"/>
    </row>
    <row r="67" spans="1:10" ht="12" customHeight="1">
      <c r="A67" s="468"/>
      <c r="B67" s="468"/>
      <c r="C67" s="468"/>
      <c r="D67" s="65" t="s">
        <v>196</v>
      </c>
      <c r="E67" s="53"/>
      <c r="F67" s="53"/>
      <c r="G67" s="462"/>
      <c r="H67" s="462"/>
      <c r="I67" s="462"/>
      <c r="J67" s="462"/>
    </row>
    <row r="68" spans="1:10" ht="12" customHeight="1">
      <c r="A68" s="468"/>
      <c r="B68" s="468"/>
      <c r="C68" s="468"/>
      <c r="D68" s="65" t="s">
        <v>197</v>
      </c>
      <c r="E68" s="53"/>
      <c r="F68" s="53"/>
      <c r="G68" s="462"/>
      <c r="H68" s="462"/>
      <c r="I68" s="462"/>
      <c r="J68" s="462"/>
    </row>
    <row r="69" spans="1:10" ht="12" customHeight="1">
      <c r="A69" s="469"/>
      <c r="B69" s="469"/>
      <c r="C69" s="469"/>
      <c r="D69" s="65" t="s">
        <v>156</v>
      </c>
      <c r="E69" s="53"/>
      <c r="F69" s="53"/>
      <c r="G69" s="463"/>
      <c r="H69" s="463"/>
      <c r="I69" s="463"/>
      <c r="J69" s="463"/>
    </row>
    <row r="70" spans="1:10" ht="12" customHeight="1">
      <c r="A70" s="467">
        <v>17</v>
      </c>
      <c r="B70" s="467"/>
      <c r="C70" s="467"/>
      <c r="D70" s="65" t="s">
        <v>195</v>
      </c>
      <c r="E70" s="53"/>
      <c r="F70" s="53"/>
      <c r="G70" s="461"/>
      <c r="H70" s="461"/>
      <c r="I70" s="461"/>
      <c r="J70" s="461"/>
    </row>
    <row r="71" spans="1:10" ht="12" customHeight="1">
      <c r="A71" s="468"/>
      <c r="B71" s="468"/>
      <c r="C71" s="468"/>
      <c r="D71" s="65" t="s">
        <v>196</v>
      </c>
      <c r="E71" s="53"/>
      <c r="F71" s="53"/>
      <c r="G71" s="462"/>
      <c r="H71" s="462"/>
      <c r="I71" s="462"/>
      <c r="J71" s="462"/>
    </row>
    <row r="72" spans="1:10" ht="12" customHeight="1">
      <c r="A72" s="468"/>
      <c r="B72" s="468"/>
      <c r="C72" s="468"/>
      <c r="D72" s="65" t="s">
        <v>197</v>
      </c>
      <c r="E72" s="53"/>
      <c r="F72" s="53"/>
      <c r="G72" s="462"/>
      <c r="H72" s="462"/>
      <c r="I72" s="462"/>
      <c r="J72" s="462"/>
    </row>
    <row r="73" spans="1:10" ht="12" customHeight="1">
      <c r="A73" s="469"/>
      <c r="B73" s="469"/>
      <c r="C73" s="469"/>
      <c r="D73" s="65" t="s">
        <v>156</v>
      </c>
      <c r="E73" s="53"/>
      <c r="F73" s="53"/>
      <c r="G73" s="463"/>
      <c r="H73" s="463"/>
      <c r="I73" s="463"/>
      <c r="J73" s="463"/>
    </row>
    <row r="74" spans="1:10" ht="12" customHeight="1">
      <c r="A74" s="467">
        <v>18</v>
      </c>
      <c r="B74" s="467"/>
      <c r="C74" s="467"/>
      <c r="D74" s="65" t="s">
        <v>195</v>
      </c>
      <c r="E74" s="53"/>
      <c r="F74" s="53"/>
      <c r="G74" s="461"/>
      <c r="H74" s="461"/>
      <c r="I74" s="461"/>
      <c r="J74" s="461"/>
    </row>
    <row r="75" spans="1:10" ht="12" customHeight="1">
      <c r="A75" s="468"/>
      <c r="B75" s="468"/>
      <c r="C75" s="468"/>
      <c r="D75" s="65" t="s">
        <v>196</v>
      </c>
      <c r="E75" s="53"/>
      <c r="F75" s="53"/>
      <c r="G75" s="462"/>
      <c r="H75" s="462"/>
      <c r="I75" s="462"/>
      <c r="J75" s="462"/>
    </row>
    <row r="76" spans="1:10" ht="12" customHeight="1">
      <c r="A76" s="468"/>
      <c r="B76" s="468"/>
      <c r="C76" s="468"/>
      <c r="D76" s="65" t="s">
        <v>197</v>
      </c>
      <c r="E76" s="53"/>
      <c r="F76" s="53"/>
      <c r="G76" s="462"/>
      <c r="H76" s="462"/>
      <c r="I76" s="462"/>
      <c r="J76" s="462"/>
    </row>
    <row r="77" spans="1:10" ht="12" customHeight="1">
      <c r="A77" s="469"/>
      <c r="B77" s="469"/>
      <c r="C77" s="469"/>
      <c r="D77" s="65" t="s">
        <v>156</v>
      </c>
      <c r="E77" s="53"/>
      <c r="F77" s="53"/>
      <c r="G77" s="463"/>
      <c r="H77" s="463"/>
      <c r="I77" s="463"/>
      <c r="J77" s="463"/>
    </row>
    <row r="78" spans="1:10" ht="12" customHeight="1">
      <c r="A78" s="467">
        <v>19</v>
      </c>
      <c r="B78" s="467"/>
      <c r="C78" s="467"/>
      <c r="D78" s="65" t="s">
        <v>195</v>
      </c>
      <c r="E78" s="53"/>
      <c r="F78" s="53"/>
      <c r="G78" s="461"/>
      <c r="H78" s="461"/>
      <c r="I78" s="461"/>
      <c r="J78" s="461"/>
    </row>
    <row r="79" spans="1:10" ht="12" customHeight="1">
      <c r="A79" s="468"/>
      <c r="B79" s="468"/>
      <c r="C79" s="468"/>
      <c r="D79" s="65" t="s">
        <v>196</v>
      </c>
      <c r="E79" s="53"/>
      <c r="F79" s="53"/>
      <c r="G79" s="462"/>
      <c r="H79" s="462"/>
      <c r="I79" s="462"/>
      <c r="J79" s="462"/>
    </row>
    <row r="80" spans="1:10" ht="12" customHeight="1">
      <c r="A80" s="468"/>
      <c r="B80" s="468"/>
      <c r="C80" s="468"/>
      <c r="D80" s="65" t="s">
        <v>197</v>
      </c>
      <c r="E80" s="53"/>
      <c r="F80" s="53"/>
      <c r="G80" s="462"/>
      <c r="H80" s="462"/>
      <c r="I80" s="462"/>
      <c r="J80" s="462"/>
    </row>
    <row r="81" spans="1:10" ht="12" customHeight="1">
      <c r="A81" s="469"/>
      <c r="B81" s="469"/>
      <c r="C81" s="469"/>
      <c r="D81" s="65" t="s">
        <v>156</v>
      </c>
      <c r="E81" s="53"/>
      <c r="F81" s="53"/>
      <c r="G81" s="463"/>
      <c r="H81" s="463"/>
      <c r="I81" s="463"/>
      <c r="J81" s="463"/>
    </row>
    <row r="82" spans="1:10" ht="12" customHeight="1">
      <c r="A82" s="467">
        <v>20</v>
      </c>
      <c r="B82" s="467"/>
      <c r="C82" s="467"/>
      <c r="D82" s="65" t="s">
        <v>195</v>
      </c>
      <c r="E82" s="53"/>
      <c r="F82" s="53"/>
      <c r="G82" s="461"/>
      <c r="H82" s="461"/>
      <c r="I82" s="461"/>
      <c r="J82" s="461"/>
    </row>
    <row r="83" spans="1:10" ht="12" customHeight="1">
      <c r="A83" s="468"/>
      <c r="B83" s="468"/>
      <c r="C83" s="468"/>
      <c r="D83" s="65" t="s">
        <v>196</v>
      </c>
      <c r="E83" s="53"/>
      <c r="F83" s="53"/>
      <c r="G83" s="462"/>
      <c r="H83" s="462"/>
      <c r="I83" s="462"/>
      <c r="J83" s="462"/>
    </row>
    <row r="84" spans="1:10" ht="12" customHeight="1">
      <c r="A84" s="468"/>
      <c r="B84" s="468"/>
      <c r="C84" s="468"/>
      <c r="D84" s="65" t="s">
        <v>197</v>
      </c>
      <c r="E84" s="53"/>
      <c r="F84" s="53"/>
      <c r="G84" s="462"/>
      <c r="H84" s="462"/>
      <c r="I84" s="462"/>
      <c r="J84" s="462"/>
    </row>
    <row r="85" spans="1:10" ht="12" customHeight="1">
      <c r="A85" s="469"/>
      <c r="B85" s="469"/>
      <c r="C85" s="469"/>
      <c r="D85" s="65" t="s">
        <v>156</v>
      </c>
      <c r="E85" s="53"/>
      <c r="F85" s="53"/>
      <c r="G85" s="463"/>
      <c r="H85" s="463"/>
      <c r="I85" s="463"/>
      <c r="J85" s="463"/>
    </row>
    <row r="86" spans="1:10" ht="12" customHeight="1">
      <c r="A86" s="54"/>
      <c r="B86" s="54"/>
      <c r="C86" s="54"/>
      <c r="D86" s="55"/>
      <c r="E86" s="56"/>
      <c r="F86" s="56"/>
      <c r="G86" s="56"/>
      <c r="H86" s="56"/>
      <c r="I86" s="56"/>
      <c r="J86" s="56"/>
    </row>
    <row r="87" spans="1:10" ht="12" customHeight="1">
      <c r="A87" s="56"/>
      <c r="B87" s="56"/>
      <c r="C87" s="56"/>
      <c r="D87" s="57"/>
      <c r="E87" s="56"/>
      <c r="F87" s="56"/>
      <c r="G87" s="56"/>
      <c r="H87" s="56"/>
      <c r="I87" s="56"/>
      <c r="J87" s="56"/>
    </row>
    <row r="88" spans="1:10" ht="12" customHeight="1">
      <c r="A88" s="56"/>
      <c r="B88" s="56"/>
      <c r="C88" s="56"/>
      <c r="D88" s="57"/>
      <c r="E88" s="56"/>
      <c r="F88" s="56"/>
      <c r="G88" s="56"/>
      <c r="H88" s="56"/>
      <c r="I88" s="56"/>
      <c r="J88" s="56"/>
    </row>
    <row r="89" spans="1:10" ht="12" customHeight="1">
      <c r="A89" s="56"/>
      <c r="B89" s="56"/>
      <c r="C89" s="56"/>
      <c r="D89" s="57"/>
      <c r="E89" s="56"/>
      <c r="F89" s="56"/>
      <c r="G89" s="56"/>
      <c r="H89" s="56"/>
      <c r="I89" s="56"/>
      <c r="J89" s="56"/>
    </row>
    <row r="90" spans="1:10" ht="12" customHeight="1">
      <c r="A90" s="464" t="s">
        <v>198</v>
      </c>
      <c r="B90" s="464"/>
      <c r="C90" s="166"/>
      <c r="D90" s="166"/>
      <c r="E90" s="167" t="s">
        <v>199</v>
      </c>
      <c r="F90" s="465" t="s">
        <v>200</v>
      </c>
      <c r="G90" s="466"/>
      <c r="H90" s="60" t="s">
        <v>199</v>
      </c>
      <c r="I90" s="166" t="s">
        <v>201</v>
      </c>
      <c r="J90" s="166" t="s">
        <v>202</v>
      </c>
    </row>
    <row r="91" spans="1:10">
      <c r="A91" s="61"/>
      <c r="B91" s="61"/>
      <c r="C91" s="61"/>
      <c r="D91" s="61"/>
      <c r="E91" s="61"/>
      <c r="F91" s="61"/>
      <c r="G91" s="61"/>
      <c r="H91" s="61"/>
      <c r="I91" s="61"/>
      <c r="J91" s="61"/>
    </row>
  </sheetData>
  <mergeCells count="145">
    <mergeCell ref="A1:J1"/>
    <mergeCell ref="A2:J2"/>
    <mergeCell ref="D5:E5"/>
    <mergeCell ref="A6:A9"/>
    <mergeCell ref="B6:B9"/>
    <mergeCell ref="C6:C9"/>
    <mergeCell ref="G6:G9"/>
    <mergeCell ref="H6:H9"/>
    <mergeCell ref="I6:I9"/>
    <mergeCell ref="J6:J9"/>
    <mergeCell ref="J10:J13"/>
    <mergeCell ref="A14:A17"/>
    <mergeCell ref="B14:B17"/>
    <mergeCell ref="C14:C17"/>
    <mergeCell ref="G14:G17"/>
    <mergeCell ref="H14:H17"/>
    <mergeCell ref="I14:I17"/>
    <mergeCell ref="J14:J17"/>
    <mergeCell ref="A10:A13"/>
    <mergeCell ref="B10:B13"/>
    <mergeCell ref="C10:C13"/>
    <mergeCell ref="G10:G13"/>
    <mergeCell ref="H10:H13"/>
    <mergeCell ref="I10:I13"/>
    <mergeCell ref="J18:J21"/>
    <mergeCell ref="A22:A25"/>
    <mergeCell ref="B22:B25"/>
    <mergeCell ref="C22:C25"/>
    <mergeCell ref="G22:G25"/>
    <mergeCell ref="H22:H25"/>
    <mergeCell ref="I22:I25"/>
    <mergeCell ref="J22:J25"/>
    <mergeCell ref="A18:A21"/>
    <mergeCell ref="B18:B21"/>
    <mergeCell ref="C18:C21"/>
    <mergeCell ref="G18:G21"/>
    <mergeCell ref="H18:H21"/>
    <mergeCell ref="I18:I21"/>
    <mergeCell ref="J26:J29"/>
    <mergeCell ref="A30:A33"/>
    <mergeCell ref="B30:B33"/>
    <mergeCell ref="C30:C33"/>
    <mergeCell ref="G30:G33"/>
    <mergeCell ref="H30:H33"/>
    <mergeCell ref="I30:I33"/>
    <mergeCell ref="J30:J33"/>
    <mergeCell ref="A26:A29"/>
    <mergeCell ref="B26:B29"/>
    <mergeCell ref="C26:C29"/>
    <mergeCell ref="G26:G29"/>
    <mergeCell ref="H26:H29"/>
    <mergeCell ref="I26:I29"/>
    <mergeCell ref="J34:J37"/>
    <mergeCell ref="A38:A41"/>
    <mergeCell ref="B38:B41"/>
    <mergeCell ref="C38:C41"/>
    <mergeCell ref="G38:G41"/>
    <mergeCell ref="H38:H41"/>
    <mergeCell ref="I38:I41"/>
    <mergeCell ref="J38:J41"/>
    <mergeCell ref="A34:A37"/>
    <mergeCell ref="B34:B37"/>
    <mergeCell ref="C34:C37"/>
    <mergeCell ref="G34:G37"/>
    <mergeCell ref="H34:H37"/>
    <mergeCell ref="I34:I37"/>
    <mergeCell ref="J42:J45"/>
    <mergeCell ref="A46:A49"/>
    <mergeCell ref="B46:B49"/>
    <mergeCell ref="C46:C49"/>
    <mergeCell ref="G46:G49"/>
    <mergeCell ref="H46:H49"/>
    <mergeCell ref="I46:I49"/>
    <mergeCell ref="J46:J49"/>
    <mergeCell ref="A42:A45"/>
    <mergeCell ref="B42:B45"/>
    <mergeCell ref="C42:C45"/>
    <mergeCell ref="G42:G45"/>
    <mergeCell ref="H42:H45"/>
    <mergeCell ref="I42:I45"/>
    <mergeCell ref="J50:J53"/>
    <mergeCell ref="A54:A57"/>
    <mergeCell ref="B54:B57"/>
    <mergeCell ref="C54:C57"/>
    <mergeCell ref="G54:G57"/>
    <mergeCell ref="H54:H57"/>
    <mergeCell ref="I54:I57"/>
    <mergeCell ref="J54:J57"/>
    <mergeCell ref="A50:A53"/>
    <mergeCell ref="B50:B53"/>
    <mergeCell ref="C50:C53"/>
    <mergeCell ref="G50:G53"/>
    <mergeCell ref="H50:H53"/>
    <mergeCell ref="I50:I53"/>
    <mergeCell ref="J58:J61"/>
    <mergeCell ref="A62:A65"/>
    <mergeCell ref="B62:B65"/>
    <mergeCell ref="C62:C65"/>
    <mergeCell ref="G62:G65"/>
    <mergeCell ref="H62:H65"/>
    <mergeCell ref="I62:I65"/>
    <mergeCell ref="J62:J65"/>
    <mergeCell ref="A58:A61"/>
    <mergeCell ref="B58:B61"/>
    <mergeCell ref="C58:C61"/>
    <mergeCell ref="G58:G61"/>
    <mergeCell ref="H58:H61"/>
    <mergeCell ref="I58:I61"/>
    <mergeCell ref="J66:J69"/>
    <mergeCell ref="A70:A73"/>
    <mergeCell ref="B70:B73"/>
    <mergeCell ref="C70:C73"/>
    <mergeCell ref="G70:G73"/>
    <mergeCell ref="H70:H73"/>
    <mergeCell ref="I70:I73"/>
    <mergeCell ref="J70:J73"/>
    <mergeCell ref="A66:A69"/>
    <mergeCell ref="B66:B69"/>
    <mergeCell ref="C66:C69"/>
    <mergeCell ref="G66:G69"/>
    <mergeCell ref="H66:H69"/>
    <mergeCell ref="I66:I69"/>
    <mergeCell ref="J74:J77"/>
    <mergeCell ref="A78:A81"/>
    <mergeCell ref="B78:B81"/>
    <mergeCell ref="C78:C81"/>
    <mergeCell ref="G78:G81"/>
    <mergeCell ref="H78:H81"/>
    <mergeCell ref="I78:I81"/>
    <mergeCell ref="J78:J81"/>
    <mergeCell ref="A74:A77"/>
    <mergeCell ref="B74:B77"/>
    <mergeCell ref="C74:C77"/>
    <mergeCell ref="G74:G77"/>
    <mergeCell ref="H74:H77"/>
    <mergeCell ref="I74:I77"/>
    <mergeCell ref="J82:J85"/>
    <mergeCell ref="A90:B90"/>
    <mergeCell ref="F90:G90"/>
    <mergeCell ref="A82:A85"/>
    <mergeCell ref="B82:B85"/>
    <mergeCell ref="C82:C85"/>
    <mergeCell ref="G82:G85"/>
    <mergeCell ref="H82:H85"/>
    <mergeCell ref="I82:I85"/>
  </mergeCells>
  <pageMargins left="0.2" right="0.19" top="0.24" bottom="0.2" header="0.24" footer="0.2"/>
  <pageSetup paperSize="9"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34"/>
  <sheetViews>
    <sheetView workbookViewId="0">
      <selection activeCell="C14" sqref="C14"/>
    </sheetView>
  </sheetViews>
  <sheetFormatPr defaultRowHeight="15"/>
  <cols>
    <col min="1" max="1" width="7.42578125" customWidth="1"/>
    <col min="2" max="2" width="9.85546875" customWidth="1"/>
    <col min="3" max="3" width="60.7109375" customWidth="1"/>
    <col min="4" max="4" width="18.28515625" customWidth="1"/>
    <col min="5" max="5" width="14.28515625" customWidth="1"/>
  </cols>
  <sheetData>
    <row r="1" spans="1:7" ht="23.25">
      <c r="A1" s="473" t="s">
        <v>0</v>
      </c>
      <c r="B1" s="473"/>
      <c r="C1" s="473"/>
      <c r="D1" s="473"/>
      <c r="E1" s="473"/>
      <c r="F1" s="153"/>
      <c r="G1" s="153"/>
    </row>
    <row r="2" spans="1:7" ht="18.75">
      <c r="A2" s="474" t="s">
        <v>405</v>
      </c>
      <c r="B2" s="474"/>
      <c r="C2" s="474"/>
      <c r="D2" s="474"/>
      <c r="E2" s="474"/>
      <c r="F2" s="152"/>
      <c r="G2" s="152"/>
    </row>
    <row r="3" spans="1:7" ht="21" customHeight="1">
      <c r="A3" s="477" t="s">
        <v>416</v>
      </c>
      <c r="B3" s="477"/>
      <c r="C3" s="477"/>
      <c r="D3" s="157"/>
    </row>
    <row r="4" spans="1:7" ht="33.75" customHeight="1">
      <c r="A4" s="150" t="s">
        <v>293</v>
      </c>
      <c r="B4" s="150" t="s">
        <v>50</v>
      </c>
      <c r="C4" s="150" t="s">
        <v>415</v>
      </c>
      <c r="D4" s="159" t="s">
        <v>420</v>
      </c>
      <c r="E4" s="150" t="s">
        <v>206</v>
      </c>
    </row>
    <row r="5" spans="1:7" ht="32.25" customHeight="1">
      <c r="A5" s="8" t="s">
        <v>9</v>
      </c>
      <c r="B5" s="475" t="s">
        <v>53</v>
      </c>
      <c r="C5" s="1"/>
      <c r="D5" s="1"/>
      <c r="E5" s="154"/>
    </row>
    <row r="6" spans="1:7" ht="32.25" customHeight="1">
      <c r="A6" s="8" t="s">
        <v>10</v>
      </c>
      <c r="B6" s="476"/>
      <c r="C6" s="1"/>
      <c r="D6" s="1"/>
      <c r="E6" s="154"/>
    </row>
    <row r="7" spans="1:7" ht="32.25" customHeight="1">
      <c r="A7" s="8" t="s">
        <v>11</v>
      </c>
      <c r="B7" s="475" t="s">
        <v>52</v>
      </c>
      <c r="C7" s="1"/>
      <c r="D7" s="1"/>
      <c r="E7" s="154"/>
    </row>
    <row r="8" spans="1:7" ht="32.25" customHeight="1">
      <c r="A8" s="8" t="s">
        <v>12</v>
      </c>
      <c r="B8" s="476"/>
      <c r="C8" s="1"/>
      <c r="D8" s="1"/>
      <c r="E8" s="154"/>
    </row>
    <row r="9" spans="1:7" ht="32.25" customHeight="1">
      <c r="A9" s="8" t="s">
        <v>13</v>
      </c>
      <c r="B9" s="475" t="s">
        <v>54</v>
      </c>
      <c r="C9" s="1"/>
      <c r="D9" s="1"/>
      <c r="E9" s="154"/>
    </row>
    <row r="10" spans="1:7" ht="32.25" customHeight="1">
      <c r="A10" s="8" t="s">
        <v>14</v>
      </c>
      <c r="B10" s="478"/>
      <c r="C10" s="1"/>
      <c r="D10" s="1"/>
      <c r="E10" s="154"/>
    </row>
    <row r="11" spans="1:7" ht="32.25" customHeight="1">
      <c r="A11" s="8" t="s">
        <v>15</v>
      </c>
      <c r="B11" s="478"/>
      <c r="C11" s="1"/>
      <c r="D11" s="1"/>
      <c r="E11" s="154"/>
    </row>
    <row r="12" spans="1:7" ht="32.25" customHeight="1">
      <c r="A12" s="8" t="s">
        <v>16</v>
      </c>
      <c r="B12" s="476"/>
      <c r="C12" s="1"/>
      <c r="D12" s="1"/>
      <c r="E12" s="154"/>
    </row>
    <row r="13" spans="1:7" ht="32.25" customHeight="1">
      <c r="A13" s="8" t="s">
        <v>17</v>
      </c>
      <c r="B13" s="475" t="s">
        <v>310</v>
      </c>
      <c r="C13" s="1"/>
      <c r="D13" s="1"/>
      <c r="E13" s="154"/>
    </row>
    <row r="14" spans="1:7" ht="32.25" customHeight="1">
      <c r="A14" s="8" t="s">
        <v>18</v>
      </c>
      <c r="B14" s="476"/>
      <c r="C14" s="1"/>
      <c r="D14" s="1"/>
      <c r="E14" s="154"/>
    </row>
    <row r="15" spans="1:7" ht="32.25" customHeight="1">
      <c r="A15" s="8" t="s">
        <v>19</v>
      </c>
      <c r="B15" s="475" t="s">
        <v>76</v>
      </c>
      <c r="C15" s="1"/>
      <c r="D15" s="1"/>
      <c r="E15" s="154"/>
    </row>
    <row r="16" spans="1:7" ht="32.25" customHeight="1">
      <c r="A16" s="8" t="s">
        <v>20</v>
      </c>
      <c r="B16" s="476"/>
      <c r="C16" s="1"/>
      <c r="D16" s="1"/>
      <c r="E16" s="154"/>
    </row>
    <row r="17" spans="1:5" ht="32.25" customHeight="1">
      <c r="A17" s="8" t="s">
        <v>21</v>
      </c>
      <c r="B17" s="475" t="s">
        <v>316</v>
      </c>
      <c r="C17" s="1"/>
      <c r="D17" s="1"/>
      <c r="E17" s="154"/>
    </row>
    <row r="18" spans="1:5" ht="32.25" customHeight="1">
      <c r="A18" s="8" t="s">
        <v>61</v>
      </c>
      <c r="B18" s="476"/>
      <c r="C18" s="1"/>
      <c r="D18" s="1"/>
      <c r="E18" s="154"/>
    </row>
    <row r="19" spans="1:5" ht="32.25" customHeight="1">
      <c r="A19" s="8" t="s">
        <v>62</v>
      </c>
      <c r="B19" s="475" t="s">
        <v>57</v>
      </c>
      <c r="C19" s="1"/>
      <c r="D19" s="1"/>
      <c r="E19" s="154"/>
    </row>
    <row r="20" spans="1:5" ht="32.25" customHeight="1">
      <c r="A20" s="8" t="s">
        <v>63</v>
      </c>
      <c r="B20" s="476"/>
      <c r="C20" s="1"/>
      <c r="D20" s="1"/>
      <c r="E20" s="154"/>
    </row>
    <row r="21" spans="1:5" ht="32.25" customHeight="1">
      <c r="A21" s="8" t="s">
        <v>64</v>
      </c>
      <c r="B21" s="475" t="s">
        <v>83</v>
      </c>
      <c r="C21" s="1"/>
      <c r="D21" s="1"/>
      <c r="E21" s="154"/>
    </row>
    <row r="22" spans="1:5" ht="32.25" customHeight="1">
      <c r="A22" s="8" t="s">
        <v>65</v>
      </c>
      <c r="B22" s="476"/>
      <c r="C22" s="1"/>
      <c r="D22" s="1"/>
      <c r="E22" s="154"/>
    </row>
    <row r="23" spans="1:5" ht="32.25" customHeight="1">
      <c r="A23" s="8" t="s">
        <v>66</v>
      </c>
      <c r="B23" s="475" t="s">
        <v>55</v>
      </c>
      <c r="C23" s="1"/>
      <c r="D23" s="1"/>
      <c r="E23" s="154"/>
    </row>
    <row r="24" spans="1:5" ht="32.25" customHeight="1">
      <c r="A24" s="8" t="s">
        <v>67</v>
      </c>
      <c r="B24" s="476"/>
      <c r="C24" s="1"/>
      <c r="D24" s="1"/>
      <c r="E24" s="154"/>
    </row>
    <row r="33" spans="1:5">
      <c r="A33" s="158" t="s">
        <v>414</v>
      </c>
      <c r="B33" s="158"/>
      <c r="C33" s="156" t="s">
        <v>413</v>
      </c>
      <c r="D33" s="431" t="s">
        <v>419</v>
      </c>
      <c r="E33" s="431"/>
    </row>
    <row r="34" spans="1:5">
      <c r="A34" s="158" t="s">
        <v>417</v>
      </c>
      <c r="B34" s="158"/>
      <c r="C34" s="158"/>
      <c r="D34" s="431" t="s">
        <v>418</v>
      </c>
      <c r="E34" s="431"/>
    </row>
  </sheetData>
  <mergeCells count="14">
    <mergeCell ref="D34:E34"/>
    <mergeCell ref="D33:E33"/>
    <mergeCell ref="A3:C3"/>
    <mergeCell ref="B5:B6"/>
    <mergeCell ref="B7:B8"/>
    <mergeCell ref="B13:B14"/>
    <mergeCell ref="B9:B12"/>
    <mergeCell ref="B15:B16"/>
    <mergeCell ref="B17:B18"/>
    <mergeCell ref="A1:E1"/>
    <mergeCell ref="A2:E2"/>
    <mergeCell ref="B19:B20"/>
    <mergeCell ref="B21:B22"/>
    <mergeCell ref="B23:B24"/>
  </mergeCells>
  <pageMargins left="0.2" right="0.21" top="0.34" bottom="0.28999999999999998" header="0.3" footer="0.3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28"/>
  <sheetViews>
    <sheetView zoomScale="90" zoomScaleNormal="90" workbookViewId="0">
      <selection activeCell="K10" sqref="K10"/>
    </sheetView>
  </sheetViews>
  <sheetFormatPr defaultRowHeight="15"/>
  <cols>
    <col min="1" max="1" width="6.5703125" customWidth="1"/>
    <col min="2" max="7" width="3.85546875" customWidth="1"/>
    <col min="8" max="8" width="7.7109375" customWidth="1"/>
    <col min="9" max="28" width="5.28515625" customWidth="1"/>
    <col min="29" max="29" width="8" customWidth="1"/>
  </cols>
  <sheetData>
    <row r="1" spans="1:29" ht="26.25">
      <c r="A1" s="479" t="s">
        <v>251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121"/>
    </row>
    <row r="2" spans="1:29" ht="34.5" customHeight="1">
      <c r="A2" s="480" t="s">
        <v>317</v>
      </c>
      <c r="B2" s="481"/>
      <c r="C2" s="481"/>
      <c r="D2" s="481"/>
      <c r="E2" s="481"/>
      <c r="F2" s="481"/>
      <c r="G2" s="482"/>
      <c r="H2" s="483" t="s">
        <v>318</v>
      </c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5"/>
    </row>
    <row r="3" spans="1:29" ht="20.25" customHeight="1">
      <c r="A3" s="486" t="s">
        <v>290</v>
      </c>
      <c r="B3" s="486" t="s">
        <v>60</v>
      </c>
      <c r="C3" s="486"/>
      <c r="D3" s="486"/>
      <c r="E3" s="486"/>
      <c r="F3" s="486"/>
      <c r="G3" s="486"/>
      <c r="H3" s="486" t="s">
        <v>290</v>
      </c>
      <c r="I3" s="480" t="s">
        <v>60</v>
      </c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2"/>
    </row>
    <row r="4" spans="1:29" ht="20.25" customHeight="1">
      <c r="A4" s="486"/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486"/>
      <c r="I4" s="117">
        <v>1</v>
      </c>
      <c r="J4" s="117">
        <v>2</v>
      </c>
      <c r="K4" s="117">
        <v>3</v>
      </c>
      <c r="L4" s="117">
        <v>4</v>
      </c>
      <c r="M4" s="117">
        <v>5</v>
      </c>
      <c r="N4" s="117">
        <v>6</v>
      </c>
      <c r="O4" s="117">
        <v>7</v>
      </c>
      <c r="P4" s="117">
        <v>8</v>
      </c>
      <c r="Q4" s="117">
        <v>9</v>
      </c>
      <c r="R4" s="117">
        <v>10</v>
      </c>
      <c r="S4" s="117">
        <v>11</v>
      </c>
      <c r="T4" s="117">
        <v>12</v>
      </c>
      <c r="U4" s="117">
        <v>13</v>
      </c>
      <c r="V4" s="117">
        <v>14</v>
      </c>
      <c r="W4" s="117">
        <v>15</v>
      </c>
      <c r="X4" s="117">
        <v>16</v>
      </c>
      <c r="Y4" s="117">
        <v>17</v>
      </c>
      <c r="Z4" s="117">
        <v>18</v>
      </c>
      <c r="AA4" s="117">
        <v>19</v>
      </c>
      <c r="AB4" s="117">
        <v>20</v>
      </c>
      <c r="AC4" s="117" t="s">
        <v>342</v>
      </c>
    </row>
    <row r="5" spans="1:29" ht="22.5" customHeight="1">
      <c r="A5" s="115" t="s">
        <v>319</v>
      </c>
      <c r="B5" s="108"/>
      <c r="C5" s="108"/>
      <c r="D5" s="108"/>
      <c r="E5" s="108"/>
      <c r="F5" s="108"/>
      <c r="G5" s="108"/>
      <c r="H5" s="115" t="s">
        <v>319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1:29" ht="22.5" customHeight="1">
      <c r="A6" s="115" t="s">
        <v>320</v>
      </c>
      <c r="B6" s="108"/>
      <c r="C6" s="108"/>
      <c r="D6" s="108"/>
      <c r="E6" s="108"/>
      <c r="F6" s="108"/>
      <c r="G6" s="108"/>
      <c r="H6" s="115" t="s">
        <v>320</v>
      </c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</row>
    <row r="7" spans="1:29" ht="22.5" customHeight="1">
      <c r="A7" s="115" t="s">
        <v>321</v>
      </c>
      <c r="B7" s="108"/>
      <c r="C7" s="108"/>
      <c r="D7" s="108"/>
      <c r="E7" s="108"/>
      <c r="F7" s="108"/>
      <c r="G7" s="108"/>
      <c r="H7" s="115" t="s">
        <v>321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</row>
    <row r="8" spans="1:29" ht="22.5" customHeight="1">
      <c r="A8" s="115" t="s">
        <v>322</v>
      </c>
      <c r="B8" s="108"/>
      <c r="C8" s="108"/>
      <c r="D8" s="108"/>
      <c r="E8" s="108"/>
      <c r="F8" s="108"/>
      <c r="G8" s="108"/>
      <c r="H8" s="115" t="s">
        <v>322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</row>
    <row r="9" spans="1:29" ht="22.5" customHeight="1">
      <c r="A9" s="115" t="s">
        <v>324</v>
      </c>
      <c r="B9" s="108"/>
      <c r="C9" s="108"/>
      <c r="D9" s="108"/>
      <c r="E9" s="108"/>
      <c r="F9" s="108"/>
      <c r="G9" s="108"/>
      <c r="H9" s="115" t="s">
        <v>324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</row>
    <row r="10" spans="1:29" ht="22.5" customHeight="1">
      <c r="A10" s="115" t="s">
        <v>323</v>
      </c>
      <c r="B10" s="108"/>
      <c r="C10" s="108"/>
      <c r="D10" s="108"/>
      <c r="E10" s="108"/>
      <c r="F10" s="108"/>
      <c r="G10" s="108"/>
      <c r="H10" s="115" t="s">
        <v>323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</row>
    <row r="11" spans="1:29" ht="22.5" customHeight="1">
      <c r="A11" s="115" t="s">
        <v>325</v>
      </c>
      <c r="B11" s="108"/>
      <c r="C11" s="108"/>
      <c r="D11" s="108"/>
      <c r="E11" s="108"/>
      <c r="F11" s="108"/>
      <c r="G11" s="108"/>
      <c r="H11" s="115" t="s">
        <v>325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</row>
    <row r="12" spans="1:29" ht="22.5" customHeight="1">
      <c r="A12" s="115" t="s">
        <v>326</v>
      </c>
      <c r="B12" s="108"/>
      <c r="C12" s="108"/>
      <c r="D12" s="108"/>
      <c r="E12" s="108"/>
      <c r="F12" s="108"/>
      <c r="G12" s="108"/>
      <c r="H12" s="115" t="s">
        <v>326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</row>
    <row r="13" spans="1:29" ht="22.5" customHeight="1">
      <c r="A13" s="115" t="s">
        <v>327</v>
      </c>
      <c r="B13" s="108"/>
      <c r="C13" s="108"/>
      <c r="D13" s="108"/>
      <c r="E13" s="108"/>
      <c r="F13" s="108"/>
      <c r="G13" s="108"/>
      <c r="H13" s="115" t="s">
        <v>327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</row>
    <row r="14" spans="1:29" ht="22.5" customHeight="1">
      <c r="A14" s="115" t="s">
        <v>328</v>
      </c>
      <c r="B14" s="108"/>
      <c r="C14" s="108"/>
      <c r="D14" s="108"/>
      <c r="E14" s="108"/>
      <c r="F14" s="108"/>
      <c r="G14" s="108"/>
      <c r="H14" s="115" t="s">
        <v>328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</row>
    <row r="15" spans="1:29" ht="30.75" customHeight="1">
      <c r="A15" s="116" t="s">
        <v>156</v>
      </c>
      <c r="B15" s="108"/>
      <c r="C15" s="108"/>
      <c r="D15" s="108"/>
      <c r="E15" s="108"/>
      <c r="F15" s="108"/>
      <c r="G15" s="108"/>
      <c r="H15" s="116" t="s">
        <v>329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</row>
    <row r="16" spans="1:29">
      <c r="G16" s="120"/>
      <c r="H16" s="431" t="s">
        <v>330</v>
      </c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V16" s="431"/>
      <c r="W16" s="431"/>
      <c r="X16" s="431"/>
      <c r="Y16" s="431"/>
      <c r="Z16" s="431"/>
      <c r="AA16" s="431"/>
      <c r="AB16" s="431"/>
      <c r="AC16" s="109"/>
    </row>
    <row r="17" spans="1:29" ht="30">
      <c r="B17" s="487" t="s">
        <v>333</v>
      </c>
      <c r="C17" s="488"/>
      <c r="D17" s="488"/>
      <c r="E17" s="488"/>
      <c r="F17" s="489"/>
      <c r="H17" s="83" t="s">
        <v>331</v>
      </c>
      <c r="I17" s="108">
        <v>1</v>
      </c>
      <c r="J17" s="108">
        <v>2</v>
      </c>
      <c r="K17" s="108">
        <v>3</v>
      </c>
      <c r="L17" s="108">
        <v>4</v>
      </c>
      <c r="M17" s="108">
        <v>5</v>
      </c>
      <c r="N17" s="108">
        <v>6</v>
      </c>
      <c r="O17" s="108">
        <v>7</v>
      </c>
      <c r="P17" s="108">
        <v>8</v>
      </c>
      <c r="Q17" s="108">
        <v>9</v>
      </c>
      <c r="R17" s="108">
        <v>10</v>
      </c>
      <c r="S17" s="108">
        <v>11</v>
      </c>
      <c r="T17" s="108">
        <v>12</v>
      </c>
      <c r="U17" s="108">
        <v>13</v>
      </c>
      <c r="V17" s="108">
        <v>14</v>
      </c>
      <c r="W17" s="108">
        <v>15</v>
      </c>
      <c r="X17" s="108">
        <v>16</v>
      </c>
      <c r="Y17" s="108">
        <v>17</v>
      </c>
      <c r="Z17" s="108">
        <v>18</v>
      </c>
      <c r="AA17" s="108">
        <v>19</v>
      </c>
      <c r="AB17" s="108">
        <v>20</v>
      </c>
      <c r="AC17" s="119"/>
    </row>
    <row r="18" spans="1:29" ht="27.75" customHeight="1">
      <c r="B18" s="108" t="s">
        <v>334</v>
      </c>
      <c r="C18" s="108" t="s">
        <v>335</v>
      </c>
      <c r="D18" s="108" t="s">
        <v>336</v>
      </c>
      <c r="E18" s="108" t="s">
        <v>337</v>
      </c>
      <c r="F18" s="108" t="s">
        <v>338</v>
      </c>
      <c r="H18" s="83" t="s">
        <v>291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27"/>
    </row>
    <row r="19" spans="1:29" ht="27" customHeight="1">
      <c r="B19" s="1"/>
      <c r="C19" s="1"/>
      <c r="D19" s="1"/>
      <c r="E19" s="1"/>
      <c r="F19" s="1"/>
      <c r="H19" s="108" t="s">
        <v>332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27"/>
    </row>
    <row r="20" spans="1:29" ht="31.5" customHeight="1">
      <c r="H20" s="1" t="s">
        <v>156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7"/>
    </row>
    <row r="22" spans="1:29">
      <c r="A22" s="490" t="s">
        <v>339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R22" s="490" t="s">
        <v>339</v>
      </c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110"/>
    </row>
    <row r="23" spans="1:29">
      <c r="A23" s="490" t="s">
        <v>189</v>
      </c>
      <c r="B23" s="490"/>
      <c r="C23" s="490" t="s">
        <v>190</v>
      </c>
      <c r="D23" s="490"/>
      <c r="E23" s="490"/>
      <c r="F23" s="490" t="s">
        <v>340</v>
      </c>
      <c r="G23" s="490"/>
      <c r="H23" s="490"/>
      <c r="I23" s="490" t="s">
        <v>341</v>
      </c>
      <c r="J23" s="490"/>
      <c r="K23" s="490"/>
      <c r="R23" s="490" t="s">
        <v>189</v>
      </c>
      <c r="S23" s="490"/>
      <c r="T23" s="490" t="s">
        <v>190</v>
      </c>
      <c r="U23" s="490"/>
      <c r="V23" s="490"/>
      <c r="W23" s="490" t="s">
        <v>340</v>
      </c>
      <c r="X23" s="490"/>
      <c r="Y23" s="490"/>
      <c r="Z23" s="490" t="s">
        <v>341</v>
      </c>
      <c r="AA23" s="490"/>
      <c r="AB23" s="490"/>
      <c r="AC23" s="110"/>
    </row>
    <row r="24" spans="1:29">
      <c r="A24" s="490"/>
      <c r="B24" s="490"/>
      <c r="C24" s="490"/>
      <c r="D24" s="490"/>
      <c r="E24" s="490"/>
      <c r="F24" s="490"/>
      <c r="G24" s="490"/>
      <c r="H24" s="490"/>
      <c r="I24" s="490"/>
      <c r="J24" s="490"/>
      <c r="K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110"/>
    </row>
    <row r="25" spans="1:29">
      <c r="A25" s="490"/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110"/>
    </row>
    <row r="26" spans="1:29">
      <c r="A26" s="490"/>
      <c r="B26" s="490"/>
      <c r="C26" s="490"/>
      <c r="D26" s="490"/>
      <c r="E26" s="490"/>
      <c r="F26" s="490"/>
      <c r="G26" s="490"/>
      <c r="H26" s="490"/>
      <c r="I26" s="490"/>
      <c r="J26" s="490"/>
      <c r="K26" s="490"/>
      <c r="R26" s="490"/>
      <c r="S26" s="490"/>
      <c r="T26" s="490"/>
      <c r="U26" s="490"/>
      <c r="V26" s="490"/>
      <c r="W26" s="490"/>
      <c r="X26" s="490"/>
      <c r="Y26" s="490"/>
      <c r="Z26" s="490"/>
      <c r="AA26" s="490"/>
      <c r="AB26" s="490"/>
      <c r="AC26" s="110"/>
    </row>
    <row r="27" spans="1:29">
      <c r="A27" s="490"/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  <c r="AC27" s="110"/>
    </row>
    <row r="28" spans="1:29">
      <c r="A28" s="490"/>
      <c r="B28" s="490"/>
      <c r="C28" s="490"/>
      <c r="D28" s="490"/>
      <c r="E28" s="490"/>
      <c r="F28" s="490"/>
      <c r="G28" s="490"/>
      <c r="H28" s="490"/>
      <c r="I28" s="490"/>
      <c r="J28" s="490"/>
      <c r="K28" s="490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110"/>
    </row>
  </sheetData>
  <mergeCells count="59">
    <mergeCell ref="W27:Y27"/>
    <mergeCell ref="Z27:AB27"/>
    <mergeCell ref="A28:B28"/>
    <mergeCell ref="C28:E28"/>
    <mergeCell ref="F28:H28"/>
    <mergeCell ref="I28:K28"/>
    <mergeCell ref="R28:S28"/>
    <mergeCell ref="T28:V28"/>
    <mergeCell ref="W28:Y28"/>
    <mergeCell ref="Z28:AB28"/>
    <mergeCell ref="A27:B27"/>
    <mergeCell ref="C27:E27"/>
    <mergeCell ref="F27:H27"/>
    <mergeCell ref="I27:K27"/>
    <mergeCell ref="R27:S27"/>
    <mergeCell ref="T27:V27"/>
    <mergeCell ref="T26:V26"/>
    <mergeCell ref="W26:Y26"/>
    <mergeCell ref="Z26:AB26"/>
    <mergeCell ref="A25:B25"/>
    <mergeCell ref="C25:E25"/>
    <mergeCell ref="F25:H25"/>
    <mergeCell ref="I25:K25"/>
    <mergeCell ref="R25:S25"/>
    <mergeCell ref="T25:V25"/>
    <mergeCell ref="A26:B26"/>
    <mergeCell ref="C26:E26"/>
    <mergeCell ref="F26:H26"/>
    <mergeCell ref="I26:K26"/>
    <mergeCell ref="R26:S26"/>
    <mergeCell ref="T24:V24"/>
    <mergeCell ref="W24:Y24"/>
    <mergeCell ref="Z24:AB24"/>
    <mergeCell ref="W25:Y25"/>
    <mergeCell ref="Z25:AB25"/>
    <mergeCell ref="A24:B24"/>
    <mergeCell ref="C24:E24"/>
    <mergeCell ref="F24:H24"/>
    <mergeCell ref="I24:K24"/>
    <mergeCell ref="R24:S24"/>
    <mergeCell ref="H16:AB16"/>
    <mergeCell ref="B17:F17"/>
    <mergeCell ref="A22:K22"/>
    <mergeCell ref="R22:AB22"/>
    <mergeCell ref="A23:B23"/>
    <mergeCell ref="C23:E23"/>
    <mergeCell ref="F23:H23"/>
    <mergeCell ref="I23:K23"/>
    <mergeCell ref="R23:S23"/>
    <mergeCell ref="T23:V23"/>
    <mergeCell ref="W23:Y23"/>
    <mergeCell ref="Z23:AB23"/>
    <mergeCell ref="A1:AB1"/>
    <mergeCell ref="A2:G2"/>
    <mergeCell ref="H2:AC2"/>
    <mergeCell ref="A3:A4"/>
    <mergeCell ref="B3:G3"/>
    <mergeCell ref="H3:H4"/>
    <mergeCell ref="I3:AC3"/>
  </mergeCells>
  <pageMargins left="0.2" right="0.19" top="0.2" bottom="0.2" header="0.2" footer="0.2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12</vt:i4>
      </vt:variant>
    </vt:vector>
  </HeadingPairs>
  <TitlesOfParts>
    <vt:vector size="58" baseType="lpstr">
      <vt:lpstr>HOURLY PRODUCTION REPORT</vt:lpstr>
      <vt:lpstr>MACHANIC LIST (2)</vt:lpstr>
      <vt:lpstr>W.S.O ALLOWCATION (2)</vt:lpstr>
      <vt:lpstr>Daily check  (2)</vt:lpstr>
      <vt:lpstr>UPDATE AREA DISTRIBUTION</vt:lpstr>
      <vt:lpstr>  P.number (2)</vt:lpstr>
      <vt:lpstr>DHU report (2)</vt:lpstr>
      <vt:lpstr>Daily check </vt:lpstr>
      <vt:lpstr>Sheet10 (3)</vt:lpstr>
      <vt:lpstr>Sheet10 (4)</vt:lpstr>
      <vt:lpstr>Sheet10 (2)</vt:lpstr>
      <vt:lpstr>W.S.O ALLOWCATION</vt:lpstr>
      <vt:lpstr>LINE CHECK LIST </vt:lpstr>
      <vt:lpstr>INSTRACTION TO Q.I</vt:lpstr>
      <vt:lpstr>BEST WORK STUDY OFFICER </vt:lpstr>
      <vt:lpstr>ALL WORK STUDY OFFICER</vt:lpstr>
      <vt:lpstr>Sheet2</vt:lpstr>
      <vt:lpstr>  P.number</vt:lpstr>
      <vt:lpstr>DHU report</vt:lpstr>
      <vt:lpstr>AREA DISTRIBUTION</vt:lpstr>
      <vt:lpstr>NUMBER</vt:lpstr>
      <vt:lpstr>Sheet4</vt:lpstr>
      <vt:lpstr>Sheet3</vt:lpstr>
      <vt:lpstr>DIAGRAM CHECK LIST</vt:lpstr>
      <vt:lpstr>Sheet6</vt:lpstr>
      <vt:lpstr>Daily activities</vt:lpstr>
      <vt:lpstr>NEEDLE CHECK </vt:lpstr>
      <vt:lpstr>Sheet10</vt:lpstr>
      <vt:lpstr>BOTTLE NECK UP DATE</vt:lpstr>
      <vt:lpstr>Sheet8</vt:lpstr>
      <vt:lpstr>Sheet9</vt:lpstr>
      <vt:lpstr>STYLE DATA</vt:lpstr>
      <vt:lpstr>Sheet1</vt:lpstr>
      <vt:lpstr>any bonus </vt:lpstr>
      <vt:lpstr>ACHIEVE MEETING</vt:lpstr>
      <vt:lpstr>MACHINE SUMMERY (2)</vt:lpstr>
      <vt:lpstr>MACHANIC LIST</vt:lpstr>
      <vt:lpstr>MACHINE SUMMERY</vt:lpstr>
      <vt:lpstr>Sheet5</vt:lpstr>
      <vt:lpstr>INSTRUCTION OF OPERATOR</vt:lpstr>
      <vt:lpstr>FORMAT RECIEVING</vt:lpstr>
      <vt:lpstr>CRITECAL PROCESS ANALYZE</vt:lpstr>
      <vt:lpstr>Daily Production Report</vt:lpstr>
      <vt:lpstr>Sheet11</vt:lpstr>
      <vt:lpstr>Attendence</vt:lpstr>
      <vt:lpstr>Daily activities cutting wso</vt:lpstr>
      <vt:lpstr>'Daily activities'!Print_Area</vt:lpstr>
      <vt:lpstr>'Daily check '!Print_Area</vt:lpstr>
      <vt:lpstr>'Daily check  (2)'!Print_Area</vt:lpstr>
      <vt:lpstr>'FORMAT RECIEVING'!Print_Area</vt:lpstr>
      <vt:lpstr>'LINE CHECK LIST '!Print_Area</vt:lpstr>
      <vt:lpstr>'MACHANIC LIST'!Print_Area</vt:lpstr>
      <vt:lpstr>'MACHANIC LIST (2)'!Print_Area</vt:lpstr>
      <vt:lpstr>'MACHINE SUMMERY'!Print_Area</vt:lpstr>
      <vt:lpstr>'MACHINE SUMMERY (2)'!Print_Area</vt:lpstr>
      <vt:lpstr>NUMBER!Print_Area</vt:lpstr>
      <vt:lpstr>Sheet1!Print_Area</vt:lpstr>
      <vt:lpstr>Sheet6!Print_Area</vt:lpstr>
    </vt:vector>
  </TitlesOfParts>
  <Company>NDL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Shahin</dc:creator>
  <cp:lastModifiedBy>Jasim</cp:lastModifiedBy>
  <cp:lastPrinted>2016-08-19T10:20:25Z</cp:lastPrinted>
  <dcterms:created xsi:type="dcterms:W3CDTF">2013-06-18T11:20:15Z</dcterms:created>
  <dcterms:modified xsi:type="dcterms:W3CDTF">2016-08-19T10:20:41Z</dcterms:modified>
</cp:coreProperties>
</file>